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1"/>
  </bookViews>
  <sheets>
    <sheet name="Importación" sheetId="1" r:id="rId1"/>
    <sheet name="DESTINOS" sheetId="24" r:id="rId2"/>
    <sheet name="Exportación" sheetId="16" r:id="rId3"/>
    <sheet name="Perecedero" sheetId="2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G305" i="24" l="1"/>
  <c r="F305" i="24"/>
  <c r="E305" i="24"/>
  <c r="G303" i="24"/>
  <c r="F303" i="24"/>
  <c r="E303" i="24"/>
  <c r="G301" i="24"/>
  <c r="F301" i="24"/>
  <c r="E301" i="24"/>
  <c r="G299" i="24"/>
  <c r="F299" i="24"/>
  <c r="E299" i="24"/>
  <c r="G297" i="24"/>
  <c r="F297" i="24"/>
  <c r="E297" i="24"/>
  <c r="G294" i="24"/>
  <c r="F294" i="24"/>
  <c r="E294" i="24"/>
  <c r="G292" i="24"/>
  <c r="F292" i="24"/>
  <c r="E292" i="24"/>
  <c r="G290" i="24"/>
  <c r="F290" i="24"/>
  <c r="E290" i="24"/>
  <c r="G288" i="24"/>
  <c r="F288" i="24"/>
  <c r="E288" i="24"/>
  <c r="G286" i="24"/>
  <c r="F286" i="24"/>
  <c r="E286" i="24"/>
  <c r="G284" i="24"/>
  <c r="F284" i="24"/>
  <c r="E284" i="24"/>
  <c r="G282" i="24"/>
  <c r="F282" i="24"/>
  <c r="E282" i="24"/>
  <c r="G280" i="24"/>
  <c r="F280" i="24"/>
  <c r="E280" i="24"/>
  <c r="G277" i="24"/>
  <c r="F277" i="24"/>
  <c r="E277" i="24"/>
  <c r="G274" i="24"/>
  <c r="F274" i="24"/>
  <c r="E274" i="24"/>
  <c r="G272" i="24"/>
  <c r="F272" i="24"/>
  <c r="E272" i="24"/>
  <c r="G270" i="24"/>
  <c r="F270" i="24"/>
  <c r="E270" i="24"/>
  <c r="G268" i="24"/>
  <c r="F268" i="24"/>
  <c r="E268" i="24"/>
  <c r="G266" i="24"/>
  <c r="F266" i="24"/>
  <c r="E266" i="24"/>
  <c r="G264" i="24"/>
  <c r="F264" i="24"/>
  <c r="E264" i="24"/>
  <c r="G262" i="24"/>
  <c r="F262" i="24"/>
  <c r="E262" i="24"/>
  <c r="G259" i="24"/>
  <c r="F259" i="24"/>
  <c r="E259" i="24"/>
  <c r="G257" i="24"/>
  <c r="F257" i="24"/>
  <c r="E257" i="24"/>
  <c r="G254" i="24"/>
  <c r="F254" i="24"/>
  <c r="E254" i="24"/>
  <c r="G252" i="24"/>
  <c r="F252" i="24"/>
  <c r="E252" i="24"/>
  <c r="G249" i="24"/>
  <c r="F249" i="24"/>
  <c r="E249" i="24"/>
  <c r="G247" i="24"/>
  <c r="F247" i="24"/>
  <c r="E247" i="24"/>
  <c r="G245" i="24"/>
  <c r="F245" i="24"/>
  <c r="E245" i="24"/>
  <c r="G243" i="24"/>
  <c r="F243" i="24"/>
  <c r="E243" i="24"/>
  <c r="G241" i="24"/>
  <c r="F241" i="24"/>
  <c r="E241" i="24"/>
  <c r="G237" i="24"/>
  <c r="F237" i="24"/>
  <c r="E237" i="24"/>
  <c r="G235" i="24"/>
  <c r="F235" i="24"/>
  <c r="E235" i="24"/>
  <c r="G233" i="24"/>
  <c r="F233" i="24"/>
  <c r="E233" i="24"/>
  <c r="G231" i="24"/>
  <c r="F231" i="24"/>
  <c r="E231" i="24"/>
  <c r="G228" i="24"/>
  <c r="F228" i="24"/>
  <c r="E228" i="24"/>
  <c r="G226" i="24"/>
  <c r="F226" i="24"/>
  <c r="E226" i="24"/>
  <c r="G224" i="24"/>
  <c r="F224" i="24"/>
  <c r="E224" i="24"/>
  <c r="G222" i="24"/>
  <c r="F222" i="24"/>
  <c r="E222" i="24"/>
  <c r="G220" i="24"/>
  <c r="F220" i="24"/>
  <c r="E220" i="24"/>
  <c r="G218" i="24"/>
  <c r="F218" i="24"/>
  <c r="E218" i="24"/>
  <c r="G216" i="24"/>
  <c r="F216" i="24"/>
  <c r="E216" i="24"/>
  <c r="G214" i="24"/>
  <c r="F214" i="24"/>
  <c r="E214" i="24"/>
  <c r="G212" i="24"/>
  <c r="F212" i="24"/>
  <c r="E212" i="24"/>
  <c r="G208" i="24"/>
  <c r="F208" i="24"/>
  <c r="E208" i="24"/>
  <c r="G202" i="24"/>
  <c r="F202" i="24"/>
  <c r="E202" i="24"/>
  <c r="G200" i="24"/>
  <c r="F200" i="24"/>
  <c r="E200" i="24"/>
  <c r="G198" i="24"/>
  <c r="F198" i="24"/>
  <c r="E198" i="24"/>
  <c r="G194" i="24"/>
  <c r="F194" i="24"/>
  <c r="E194" i="24"/>
  <c r="G192" i="24"/>
  <c r="F192" i="24"/>
  <c r="E192" i="24"/>
  <c r="G187" i="24"/>
  <c r="F187" i="24"/>
  <c r="E187" i="24"/>
  <c r="G184" i="24"/>
  <c r="F184" i="24"/>
  <c r="E184" i="24"/>
  <c r="G177" i="24"/>
  <c r="F177" i="24"/>
  <c r="E177" i="24"/>
  <c r="G175" i="24"/>
  <c r="F175" i="24"/>
  <c r="E175" i="24"/>
  <c r="G166" i="24"/>
  <c r="F166" i="24"/>
  <c r="E166" i="24"/>
  <c r="G162" i="24"/>
  <c r="F162" i="24"/>
  <c r="E162" i="24"/>
  <c r="G160" i="24"/>
  <c r="F160" i="24"/>
  <c r="E160" i="24"/>
  <c r="G158" i="24"/>
  <c r="F158" i="24"/>
  <c r="E158" i="24"/>
  <c r="G155" i="24"/>
  <c r="F155" i="24"/>
  <c r="E155" i="24"/>
  <c r="G152" i="24"/>
  <c r="F152" i="24"/>
  <c r="E152" i="24"/>
  <c r="G150" i="24"/>
  <c r="F150" i="24"/>
  <c r="E150" i="24"/>
  <c r="G146" i="24"/>
  <c r="F146" i="24"/>
  <c r="E146" i="24"/>
  <c r="G140" i="24"/>
  <c r="F140" i="24"/>
  <c r="E140" i="24"/>
  <c r="G136" i="24"/>
  <c r="F136" i="24"/>
  <c r="E136" i="24"/>
  <c r="G134" i="24"/>
  <c r="F134" i="24"/>
  <c r="E134" i="24"/>
  <c r="G132" i="24"/>
  <c r="F132" i="24"/>
  <c r="E132" i="24"/>
  <c r="G125" i="24"/>
  <c r="F125" i="24"/>
  <c r="E125" i="24"/>
  <c r="G123" i="24"/>
  <c r="F123" i="24"/>
  <c r="E123" i="24"/>
  <c r="G111" i="24"/>
  <c r="F111" i="24"/>
  <c r="E111" i="24"/>
  <c r="G104" i="24"/>
  <c r="F104" i="24"/>
  <c r="E104" i="24"/>
  <c r="G101" i="24"/>
  <c r="F101" i="24"/>
  <c r="E101" i="24"/>
  <c r="G97" i="24"/>
  <c r="F97" i="24"/>
  <c r="E97" i="24"/>
  <c r="G91" i="24"/>
  <c r="F91" i="24"/>
  <c r="E91" i="24"/>
  <c r="G87" i="24"/>
  <c r="F87" i="24"/>
  <c r="E87" i="24"/>
  <c r="G83" i="24"/>
  <c r="F83" i="24"/>
  <c r="E83" i="24"/>
  <c r="G75" i="24"/>
  <c r="F75" i="24"/>
  <c r="E75" i="24"/>
  <c r="G72" i="24"/>
  <c r="F72" i="24"/>
  <c r="E72" i="24"/>
  <c r="G65" i="24"/>
  <c r="F65" i="24"/>
  <c r="E65" i="24"/>
  <c r="G58" i="24"/>
  <c r="F58" i="24"/>
  <c r="E58" i="24"/>
  <c r="G53" i="24"/>
  <c r="F53" i="24"/>
  <c r="E53" i="24"/>
  <c r="G40" i="24"/>
  <c r="F40" i="24"/>
  <c r="E40" i="24"/>
  <c r="G36" i="24"/>
  <c r="F36" i="24"/>
  <c r="E36" i="24"/>
  <c r="G28" i="24"/>
  <c r="F28" i="24"/>
  <c r="E28" i="24"/>
  <c r="G19" i="24"/>
  <c r="F19" i="24"/>
  <c r="E19" i="24"/>
  <c r="G14" i="24"/>
  <c r="F14" i="24"/>
  <c r="E14" i="24"/>
  <c r="F306" i="24" l="1"/>
  <c r="G306" i="24"/>
  <c r="E306" i="24"/>
  <c r="F12" i="16"/>
  <c r="F15" i="16"/>
  <c r="F14" i="16"/>
  <c r="F13" i="16"/>
  <c r="F11" i="16" l="1"/>
  <c r="F10" i="16"/>
  <c r="F9" i="16"/>
  <c r="F8" i="16"/>
  <c r="F7" i="16"/>
  <c r="F6" i="16"/>
  <c r="F5" i="16"/>
  <c r="F4" i="16"/>
  <c r="F4" i="1"/>
  <c r="F16" i="16" l="1"/>
  <c r="F15" i="1"/>
  <c r="F13" i="1"/>
  <c r="F12" i="1"/>
  <c r="F10" i="1"/>
  <c r="F9" i="1"/>
  <c r="F8" i="1"/>
  <c r="F7" i="1"/>
  <c r="F6" i="1"/>
  <c r="F5" i="1" l="1"/>
  <c r="F11" i="1"/>
  <c r="F14" i="1" l="1"/>
  <c r="F16" i="1" s="1"/>
</calcChain>
</file>

<file path=xl/sharedStrings.xml><?xml version="1.0" encoding="utf-8"?>
<sst xmlns="http://schemas.openxmlformats.org/spreadsheetml/2006/main" count="1027" uniqueCount="374">
  <si>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</si>
  <si>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</si>
  <si>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</si>
  <si>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</si>
  <si>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</si>
  <si>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</si>
  <si>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</si>
  <si>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</si>
  <si>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</si>
  <si>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</si>
  <si>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</si>
  <si>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</si>
  <si>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</si>
  <si>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</si>
  <si>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</si>
  <si>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</si>
  <si>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</si>
  <si>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</si>
  <si>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</si>
  <si>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</si>
  <si>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</si>
  <si>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</si>
  <si>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</si>
  <si>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Total MIAMI</t>
  </si>
  <si>
    <t>MADRID</t>
  </si>
  <si>
    <t>ESPANA</t>
  </si>
  <si>
    <t>Total MADRID</t>
  </si>
  <si>
    <t>MEXICO</t>
  </si>
  <si>
    <t>Total MEXICO</t>
  </si>
  <si>
    <t>NEW YORK</t>
  </si>
  <si>
    <t>Total NEW YORK</t>
  </si>
  <si>
    <t>LIMA</t>
  </si>
  <si>
    <t>PERU</t>
  </si>
  <si>
    <t>Total LIMA</t>
  </si>
  <si>
    <t>BOGOTA</t>
  </si>
  <si>
    <t>COLOMBIA</t>
  </si>
  <si>
    <t>Total BOGOTA</t>
  </si>
  <si>
    <t>PARIS</t>
  </si>
  <si>
    <t>FRANCIA</t>
  </si>
  <si>
    <t>Total PARIS</t>
  </si>
  <si>
    <t>SANT. DE CHILE</t>
  </si>
  <si>
    <t>CHILE</t>
  </si>
  <si>
    <t>Total SANT. DE CHILE</t>
  </si>
  <si>
    <t>FRANKFURT</t>
  </si>
  <si>
    <t>ALEMANIA</t>
  </si>
  <si>
    <t>Total FRANKFURT</t>
  </si>
  <si>
    <t>LONDRES</t>
  </si>
  <si>
    <t>REINO UNIDO</t>
  </si>
  <si>
    <t>Total LONDRES</t>
  </si>
  <si>
    <t>DUBAI</t>
  </si>
  <si>
    <t>UNIT. ARAB EMIRATES</t>
  </si>
  <si>
    <t>Total DUBAI</t>
  </si>
  <si>
    <t>SAN PABLO</t>
  </si>
  <si>
    <t>BRASIL</t>
  </si>
  <si>
    <t>Total SAN PABLO</t>
  </si>
  <si>
    <t>SANTO DOMINGO</t>
  </si>
  <si>
    <t>REPUBLICA DOMINICANA</t>
  </si>
  <si>
    <t>Total SANTO DOMINGO</t>
  </si>
  <si>
    <t>MONTEVIDEO</t>
  </si>
  <si>
    <t>URUGUAY</t>
  </si>
  <si>
    <t>Total MONTEVIDEO</t>
  </si>
  <si>
    <t>AMSTERDAM</t>
  </si>
  <si>
    <t>HOLANDA</t>
  </si>
  <si>
    <t>Total AMSTERDAM</t>
  </si>
  <si>
    <t>ROMA</t>
  </si>
  <si>
    <t>ITALIA</t>
  </si>
  <si>
    <t>Total ROMA</t>
  </si>
  <si>
    <t>ASUNCION</t>
  </si>
  <si>
    <t>PARAGUAY</t>
  </si>
  <si>
    <t>Total ASUNCION</t>
  </si>
  <si>
    <t>DOHA</t>
  </si>
  <si>
    <t>QATAR</t>
  </si>
  <si>
    <t>Total DOHA</t>
  </si>
  <si>
    <t>MONTREAL</t>
  </si>
  <si>
    <t>CANADA</t>
  </si>
  <si>
    <t>Total MONTREAL</t>
  </si>
  <si>
    <t>DALLAS</t>
  </si>
  <si>
    <t>Total DALLAS</t>
  </si>
  <si>
    <t>LOS ANGELES</t>
  </si>
  <si>
    <t>Total LOS ANGELES</t>
  </si>
  <si>
    <t>AUCKLAND</t>
  </si>
  <si>
    <t>NUEVA ZELANDIA</t>
  </si>
  <si>
    <t>Total AUCKLAND</t>
  </si>
  <si>
    <t>SIDNEY</t>
  </si>
  <si>
    <t>AUSTRALIA</t>
  </si>
  <si>
    <t>Total SIDNEY</t>
  </si>
  <si>
    <t>TEL AVIV</t>
  </si>
  <si>
    <t>ISRAEL</t>
  </si>
  <si>
    <t>Total TEL AVIV</t>
  </si>
  <si>
    <t>ATLANTA GIORGIA</t>
  </si>
  <si>
    <t>Total ATLANTA GIORGIA</t>
  </si>
  <si>
    <t>QUITO</t>
  </si>
  <si>
    <t>ECUADOR</t>
  </si>
  <si>
    <t>Total QUITO</t>
  </si>
  <si>
    <t>BOLIVIA</t>
  </si>
  <si>
    <t>PANAMA CITY</t>
  </si>
  <si>
    <t>PANAMA</t>
  </si>
  <si>
    <t>Total PANAMA CITY</t>
  </si>
  <si>
    <t>HONG KONG</t>
  </si>
  <si>
    <t>Total HONG KONG</t>
  </si>
  <si>
    <t>ESTAMBUL</t>
  </si>
  <si>
    <t>TURQUIA</t>
  </si>
  <si>
    <t>Total ESTAMBUL</t>
  </si>
  <si>
    <t>ARGENTINA</t>
  </si>
  <si>
    <t>RIO DE JANEIRO</t>
  </si>
  <si>
    <t>Total RIO DE JANEIRO</t>
  </si>
  <si>
    <t>HOUSTON</t>
  </si>
  <si>
    <t>Total HOUSTON</t>
  </si>
  <si>
    <t>CARACAS</t>
  </si>
  <si>
    <t>VENEZUELA</t>
  </si>
  <si>
    <t>Total CARACAS</t>
  </si>
  <si>
    <t>BANGKOK</t>
  </si>
  <si>
    <t>TAILANDIA</t>
  </si>
  <si>
    <t>Total BANGKOK</t>
  </si>
  <si>
    <t>JOHANNESBURGO</t>
  </si>
  <si>
    <t>SUDAFRICA</t>
  </si>
  <si>
    <t>Total JOHANNESBURGO</t>
  </si>
  <si>
    <t>SUIZA</t>
  </si>
  <si>
    <t>VIETNAM</t>
  </si>
  <si>
    <t>LA PAZ</t>
  </si>
  <si>
    <t>Total LA PAZ</t>
  </si>
  <si>
    <t>MELBOURNE</t>
  </si>
  <si>
    <t>Total MELBOURNE</t>
  </si>
  <si>
    <t>BRUSELAS</t>
  </si>
  <si>
    <t>BELGICA</t>
  </si>
  <si>
    <t>Total BRUSELAS</t>
  </si>
  <si>
    <t>SAIGON</t>
  </si>
  <si>
    <t>Total SAIGON</t>
  </si>
  <si>
    <t>SALVADOR</t>
  </si>
  <si>
    <t>Total SALVADOR</t>
  </si>
  <si>
    <t>BARCELONA</t>
  </si>
  <si>
    <t>Total BARCELONA</t>
  </si>
  <si>
    <t>LA HABANA</t>
  </si>
  <si>
    <t>CUBA</t>
  </si>
  <si>
    <t>Total LA HABANA</t>
  </si>
  <si>
    <t>CANCUN</t>
  </si>
  <si>
    <t>Total CANCUN</t>
  </si>
  <si>
    <t>RECIFE</t>
  </si>
  <si>
    <t>Total RECIFE</t>
  </si>
  <si>
    <t>KABUL</t>
  </si>
  <si>
    <t>AFGHANISTAN</t>
  </si>
  <si>
    <t>Total KABUL</t>
  </si>
  <si>
    <t>TRANSITO</t>
  </si>
  <si>
    <t>Total TRANSITO</t>
  </si>
  <si>
    <t>AMS</t>
  </si>
  <si>
    <t>ASU</t>
  </si>
  <si>
    <t>ATL</t>
  </si>
  <si>
    <t>AUK</t>
  </si>
  <si>
    <t>BKK</t>
  </si>
  <si>
    <t>BCN</t>
  </si>
  <si>
    <t>BOG</t>
  </si>
  <si>
    <t>BRU</t>
  </si>
  <si>
    <t>CUN</t>
  </si>
  <si>
    <t>CCS</t>
  </si>
  <si>
    <t>CWB</t>
  </si>
  <si>
    <t>CURITIBA</t>
  </si>
  <si>
    <t>Total CURITIBA</t>
  </si>
  <si>
    <t>DFW</t>
  </si>
  <si>
    <t>DOH</t>
  </si>
  <si>
    <t>DXB</t>
  </si>
  <si>
    <t>IST</t>
  </si>
  <si>
    <t>FRA</t>
  </si>
  <si>
    <t>HKG</t>
  </si>
  <si>
    <t>HOU</t>
  </si>
  <si>
    <t>JNB</t>
  </si>
  <si>
    <t>KBL</t>
  </si>
  <si>
    <t>HAV</t>
  </si>
  <si>
    <t>LPB</t>
  </si>
  <si>
    <t>LIM</t>
  </si>
  <si>
    <t>LHR</t>
  </si>
  <si>
    <t>LAX</t>
  </si>
  <si>
    <t>MAD</t>
  </si>
  <si>
    <t>MEL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</si>
  <si>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</si>
  <si>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</si>
  <si>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</si>
  <si>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</si>
  <si>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</si>
  <si>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</si>
  <si>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</si>
  <si>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</si>
  <si>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</si>
  <si>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</si>
  <si>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</si>
  <si>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SGN</t>
  </si>
  <si>
    <t>SSA</t>
  </si>
  <si>
    <t>SJO</t>
  </si>
  <si>
    <t>SAN JOSE</t>
  </si>
  <si>
    <t>COSTA RICA</t>
  </si>
  <si>
    <t>Total SAN JOSE</t>
  </si>
  <si>
    <t>GRU</t>
  </si>
  <si>
    <t>VCP</t>
  </si>
  <si>
    <t>SCL</t>
  </si>
  <si>
    <t>SYD</t>
  </si>
  <si>
    <t>SRZ</t>
  </si>
  <si>
    <t>VVI</t>
  </si>
  <si>
    <t>TLV</t>
  </si>
  <si>
    <t>BRC</t>
  </si>
  <si>
    <t>MDZ</t>
  </si>
  <si>
    <t>ROS</t>
  </si>
  <si>
    <t>USH</t>
  </si>
  <si>
    <t>Destino</t>
  </si>
  <si>
    <t>Bultos</t>
  </si>
  <si>
    <t>Peso</t>
  </si>
  <si>
    <t>Total AMERICAN AIRLINES</t>
  </si>
  <si>
    <t>Total LAN AIRLINES SA</t>
  </si>
  <si>
    <t>Total AVIANCA</t>
  </si>
  <si>
    <t>Total UPS DE ARGENTINA S.A.</t>
  </si>
  <si>
    <t>Total COPA AIRLINES</t>
  </si>
  <si>
    <t>Total QATAR AIRWAYS</t>
  </si>
  <si>
    <t>Total GOL LINHAS AEREAS S A</t>
  </si>
  <si>
    <t>Total FLEYTAS EDUARDO ANIBAL</t>
  </si>
  <si>
    <t>NYC</t>
  </si>
  <si>
    <t>Total AIR CANADA</t>
  </si>
  <si>
    <t>Total SKY AIRLINE S.A.</t>
  </si>
  <si>
    <t>Total CHIEMESE S.A.</t>
  </si>
  <si>
    <t>Total AIR CLASS CARGO S.A.</t>
  </si>
  <si>
    <t>Total SOCIETE AIR FRANCE</t>
  </si>
  <si>
    <t>Total CUBANA DE AVIACION</t>
  </si>
  <si>
    <t>SLC</t>
  </si>
  <si>
    <t>SALT LAKE</t>
  </si>
  <si>
    <t>Total SALT LAKE</t>
  </si>
  <si>
    <t>MXP</t>
  </si>
  <si>
    <t>MALPENSA</t>
  </si>
  <si>
    <t>Total MALPENSA</t>
  </si>
  <si>
    <t>GYE</t>
  </si>
  <si>
    <t>GUAYAQUIL</t>
  </si>
  <si>
    <t>Total GUAYAQUIL</t>
  </si>
  <si>
    <t>KUL</t>
  </si>
  <si>
    <t>KUALA-LUMPUR</t>
  </si>
  <si>
    <t>MALASIA</t>
  </si>
  <si>
    <t>Total KUALA-LUMPUR</t>
  </si>
  <si>
    <t>MGA</t>
  </si>
  <si>
    <t>MANAGUA</t>
  </si>
  <si>
    <t>NICARAGUA</t>
  </si>
  <si>
    <t>Total MANAGUA</t>
  </si>
  <si>
    <t>GUA</t>
  </si>
  <si>
    <t>GUATEMALA</t>
  </si>
  <si>
    <t>Total GUATEMALA</t>
  </si>
  <si>
    <t>RUH</t>
  </si>
  <si>
    <t>RIAD</t>
  </si>
  <si>
    <t>ARABIA SAUDITA</t>
  </si>
  <si>
    <t>Total RIAD</t>
  </si>
  <si>
    <t>LYS</t>
  </si>
  <si>
    <t>LYON</t>
  </si>
  <si>
    <t>Total LYON</t>
  </si>
  <si>
    <t>BUCAREST</t>
  </si>
  <si>
    <t>RUMANIA</t>
  </si>
  <si>
    <t>Total BUCAREST</t>
  </si>
  <si>
    <t>ROM</t>
  </si>
  <si>
    <t>IAH</t>
  </si>
  <si>
    <t>LON</t>
  </si>
  <si>
    <t>PAR</t>
  </si>
  <si>
    <t>STA.CRUZ DE SIERRA</t>
  </si>
  <si>
    <t>Total STA.CRUZ DE SIERRA</t>
  </si>
  <si>
    <t>BSL</t>
  </si>
  <si>
    <t>BASLE</t>
  </si>
  <si>
    <t>Total BASLE</t>
  </si>
  <si>
    <t>POA</t>
  </si>
  <si>
    <t>PORTO ALEGRE</t>
  </si>
  <si>
    <t>Total PORTO ALEGRE</t>
  </si>
  <si>
    <t>DUB</t>
  </si>
  <si>
    <t>DUBLIN</t>
  </si>
  <si>
    <t>IRLANDA</t>
  </si>
  <si>
    <t>Total DUBLIN</t>
  </si>
  <si>
    <t>VKO</t>
  </si>
  <si>
    <t>VNUKOVO (MOSCU)</t>
  </si>
  <si>
    <t>FEDERACION RUSIA</t>
  </si>
  <si>
    <t>Total VNUKOVO (MOSCU)</t>
  </si>
  <si>
    <t>SIN</t>
  </si>
  <si>
    <t>SINGAPUR</t>
  </si>
  <si>
    <t>Total SINGAPUR</t>
  </si>
  <si>
    <t>SVO</t>
  </si>
  <si>
    <t>SEVILLA</t>
  </si>
  <si>
    <t>Total SEVILLA</t>
  </si>
  <si>
    <t>SDQ</t>
  </si>
  <si>
    <t>BSB</t>
  </si>
  <si>
    <t>BRASILIA</t>
  </si>
  <si>
    <t>Total BRASILIA</t>
  </si>
  <si>
    <t>HONDURAS</t>
  </si>
  <si>
    <t>MEM</t>
  </si>
  <si>
    <t>MEMPHIS</t>
  </si>
  <si>
    <t>Total MEMPHIS</t>
  </si>
  <si>
    <t>SAP</t>
  </si>
  <si>
    <t>SAN PEDRO SUL</t>
  </si>
  <si>
    <t>Total SAN PEDRO SUL</t>
  </si>
  <si>
    <t>Total PRODEXPO</t>
  </si>
  <si>
    <t>Codigo</t>
  </si>
  <si>
    <t>Pais</t>
  </si>
  <si>
    <t>Compañía Aerea</t>
  </si>
  <si>
    <t>Guia</t>
  </si>
  <si>
    <t>Total AEROLINEAS ARG.</t>
  </si>
  <si>
    <t>Total UNITED AIRLINES</t>
  </si>
  <si>
    <t>Total AIR NEW ZEALAND</t>
  </si>
  <si>
    <t>Total FEDERAL EXPRESS</t>
  </si>
  <si>
    <t>Total DELTA</t>
  </si>
  <si>
    <t>Total TURKISH</t>
  </si>
  <si>
    <t>Total DHL EXPRESS</t>
  </si>
  <si>
    <t>Total IBERIA</t>
  </si>
  <si>
    <t>Total AIR EUROPA</t>
  </si>
  <si>
    <t>Total K.L.M.</t>
  </si>
  <si>
    <t>Total LUFTHANSA</t>
  </si>
  <si>
    <t>CGH</t>
  </si>
  <si>
    <t>Total BOLIVIANA DE AVIACION</t>
  </si>
  <si>
    <t xml:space="preserve">Total BRITISH </t>
  </si>
  <si>
    <t>Total ALITALIA</t>
  </si>
  <si>
    <t>Total TACA</t>
  </si>
  <si>
    <t>Total EMIRATES</t>
  </si>
  <si>
    <t>PAN</t>
  </si>
  <si>
    <t>RZA</t>
  </si>
  <si>
    <t>EWR</t>
  </si>
  <si>
    <t>NEWARK</t>
  </si>
  <si>
    <t>Total NEWARK</t>
  </si>
  <si>
    <t>RIO</t>
  </si>
  <si>
    <t>DEL</t>
  </si>
  <si>
    <t>DELHI</t>
  </si>
  <si>
    <t>INDIA</t>
  </si>
  <si>
    <t>Total DELHI</t>
  </si>
  <si>
    <t>SJJ</t>
  </si>
  <si>
    <t>SARAJEVO</t>
  </si>
  <si>
    <t>BOSNIA HERZEGOVINA</t>
  </si>
  <si>
    <t>Total SARAJEVO</t>
  </si>
  <si>
    <t>KHI</t>
  </si>
  <si>
    <t>KARACHI</t>
  </si>
  <si>
    <t>PAKISTAN</t>
  </si>
  <si>
    <t>Total KARACHI</t>
  </si>
  <si>
    <t>PUJ</t>
  </si>
  <si>
    <t>PUNTA CANA</t>
  </si>
  <si>
    <t>Total PUNTA CANA</t>
  </si>
  <si>
    <t>KWI</t>
  </si>
  <si>
    <t>KUWAIT</t>
  </si>
  <si>
    <t>Total KUWAIT</t>
  </si>
  <si>
    <t>NTE</t>
  </si>
  <si>
    <t>NANTE FRANCIA</t>
  </si>
  <si>
    <t>Total NANTE FRANCIA</t>
  </si>
  <si>
    <t>STD</t>
  </si>
  <si>
    <t>STR</t>
  </si>
  <si>
    <t>STUTTGART</t>
  </si>
  <si>
    <t>Total STUTTGART</t>
  </si>
  <si>
    <t>RTM</t>
  </si>
  <si>
    <t>ROTTERDAM</t>
  </si>
  <si>
    <t>Total ROTTERDAM</t>
  </si>
  <si>
    <t>SXB</t>
  </si>
  <si>
    <t>STRASBURGO</t>
  </si>
  <si>
    <t>Total STRASBURGO</t>
  </si>
  <si>
    <t>MAA</t>
  </si>
  <si>
    <t>MADRAS</t>
  </si>
  <si>
    <t>Total MADRAS</t>
  </si>
  <si>
    <t>BOS</t>
  </si>
  <si>
    <t>BOSTON</t>
  </si>
  <si>
    <t>Total BOSTON</t>
  </si>
  <si>
    <t>GEO</t>
  </si>
  <si>
    <t>GEORGETOWN</t>
  </si>
  <si>
    <t>GUYANA</t>
  </si>
  <si>
    <t>Total GEORGETOWN</t>
  </si>
  <si>
    <t>ZRH</t>
  </si>
  <si>
    <t>ZURICH</t>
  </si>
  <si>
    <t>Total ZURICH</t>
  </si>
  <si>
    <t>DTW</t>
  </si>
  <si>
    <t>DETROIT</t>
  </si>
  <si>
    <t>Total DETROIT</t>
  </si>
  <si>
    <t>MIL</t>
  </si>
  <si>
    <t>MILAN</t>
  </si>
  <si>
    <t>Total MILAN</t>
  </si>
  <si>
    <t>OTP</t>
  </si>
  <si>
    <t>ABJ</t>
  </si>
  <si>
    <t>ABIDJAN CI</t>
  </si>
  <si>
    <t>SENEGAL</t>
  </si>
  <si>
    <t>Total ABIDJAN CI</t>
  </si>
  <si>
    <t>NBO</t>
  </si>
  <si>
    <t>NAIROBI</t>
  </si>
  <si>
    <t>KENYA</t>
  </si>
  <si>
    <t>Total NAIROBI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</si>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</sst>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" fontId="0" fillId="0" borderId="0" xfId="0" applyNumberFormat="1"/>
    <xf numFmtId="0" fontId="0" fillId="0" borderId="24" xfId="0" applyBorder="1"/>
    <xf numFmtId="3" fontId="0" fillId="0" borderId="24" xfId="0" applyNumberFormat="1" applyBorder="1"/>
    <xf numFmtId="0" fontId="8" fillId="0" borderId="24" xfId="0" applyFont="1" applyBorder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98752"/>
        <c:axId val="241798360"/>
      </c:lineChart>
      <c:catAx>
        <c:axId val="24179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41798360"/>
        <c:crosses val="autoZero"/>
        <c:auto val="1"/>
        <c:lblAlgn val="ctr"/>
        <c:lblOffset val="100"/>
        <c:noMultiLvlLbl val="0"/>
      </c:catAx>
      <c:valAx>
        <c:axId val="241798360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4179875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99759405074363"/>
          <c:y val="0.15825064008388198"/>
          <c:w val="0.83633573928258964"/>
          <c:h val="0.60250295391026487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21656"/>
        <c:axId val="360622048"/>
      </c:lineChart>
      <c:catAx>
        <c:axId val="36062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60622048"/>
        <c:crosses val="autoZero"/>
        <c:auto val="1"/>
        <c:lblAlgn val="ctr"/>
        <c:lblOffset val="100"/>
        <c:noMultiLvlLbl val="0"/>
      </c:catAx>
      <c:valAx>
        <c:axId val="3606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6062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74"/>
          <c:y val="5.16015727604881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30562846645205E-2"/>
          <c:y val="0.17936099614219089"/>
          <c:w val="0.87751858357998203"/>
          <c:h val="0.55937299906476634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22832"/>
        <c:axId val="247002488"/>
      </c:lineChart>
      <c:catAx>
        <c:axId val="36062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47002488"/>
        <c:crosses val="autoZero"/>
        <c:auto val="1"/>
        <c:lblAlgn val="ctr"/>
        <c:lblOffset val="100"/>
        <c:noMultiLvlLbl val="0"/>
      </c:catAx>
      <c:valAx>
        <c:axId val="24700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062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391"/>
          <c:w val="0.45278155455618252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7560.1688759999979</v>
          </cell>
        </row>
        <row r="19">
          <cell r="H19">
            <v>7288.7178669999994</v>
          </cell>
        </row>
        <row r="20">
          <cell r="H20">
            <v>8218.2198800000006</v>
          </cell>
        </row>
        <row r="21">
          <cell r="H21">
            <v>7859.3304239999989</v>
          </cell>
        </row>
        <row r="22">
          <cell r="H22">
            <v>8717.3265800000027</v>
          </cell>
        </row>
        <row r="23">
          <cell r="H23">
            <v>8953.0105519999961</v>
          </cell>
        </row>
        <row r="24">
          <cell r="H24">
            <v>9694.9873189999962</v>
          </cell>
        </row>
        <row r="25">
          <cell r="H25">
            <v>10031.315034000005</v>
          </cell>
        </row>
        <row r="26">
          <cell r="H26">
            <v>9506.6294170000019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6869.2938200000008</v>
          </cell>
        </row>
        <row r="35">
          <cell r="H35">
            <v>7397.9992499999998</v>
          </cell>
        </row>
        <row r="36">
          <cell r="H36">
            <v>8507.6260199999997</v>
          </cell>
        </row>
        <row r="37">
          <cell r="H37">
            <v>7094.7024190000002</v>
          </cell>
        </row>
        <row r="38">
          <cell r="H38">
            <v>7456.6276410000009</v>
          </cell>
        </row>
        <row r="39">
          <cell r="H39">
            <v>6683.2576499999996</v>
          </cell>
        </row>
        <row r="40">
          <cell r="H40">
            <v>7003.1070449999997</v>
          </cell>
        </row>
        <row r="41">
          <cell r="H41">
            <v>6813.1688999999997</v>
          </cell>
        </row>
        <row r="42">
          <cell r="H42">
            <v>8860.5881300000001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12" sqref="F12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2" t="s">
        <v>0</v>
      </c>
      <c r="B1" s="63"/>
      <c r="C1" s="63"/>
      <c r="D1" s="63"/>
      <c r="E1" s="63"/>
      <c r="F1" s="64"/>
      <c r="G1" s="47"/>
    </row>
    <row r="2" spans="1:7" ht="15.75" customHeight="1" thickBot="1" x14ac:dyDescent="0.3">
      <c r="A2" s="65"/>
      <c r="B2" s="66"/>
      <c r="C2" s="66"/>
      <c r="D2" s="66"/>
      <c r="E2" s="66"/>
      <c r="F2" s="67"/>
      <c r="G2" s="47"/>
    </row>
    <row r="3" spans="1:7" ht="15.75" thickBot="1" x14ac:dyDescent="0.3">
      <c r="A3" s="18" t="s">
        <v>1</v>
      </c>
      <c r="B3" s="18">
        <v>2013</v>
      </c>
      <c r="C3" s="36">
        <v>2014</v>
      </c>
      <c r="D3" s="36">
        <v>2015</v>
      </c>
      <c r="E3" s="36">
        <v>2016</v>
      </c>
      <c r="F3" s="36">
        <v>2017</v>
      </c>
    </row>
    <row r="4" spans="1:7" x14ac:dyDescent="0.25">
      <c r="A4" s="2" t="s">
        <v>2</v>
      </c>
      <c r="B4" s="3">
        <v>8146.2596709999998</v>
      </c>
      <c r="C4" s="5">
        <v>7963.2024060000022</v>
      </c>
      <c r="D4" s="5">
        <v>6745.607415999998</v>
      </c>
      <c r="E4" s="54">
        <v>7193.0392490000004</v>
      </c>
      <c r="F4" s="5">
        <f>+'[1]Mensual 2017'!$H$18</f>
        <v>7560.1688759999979</v>
      </c>
    </row>
    <row r="5" spans="1:7" x14ac:dyDescent="0.25">
      <c r="A5" s="6" t="s">
        <v>3</v>
      </c>
      <c r="B5" s="7">
        <v>7804.623748</v>
      </c>
      <c r="C5" s="9">
        <v>7288.1125329999977</v>
      </c>
      <c r="D5" s="9">
        <v>7194.268930000002</v>
      </c>
      <c r="E5" s="55">
        <v>7625.1935760000015</v>
      </c>
      <c r="F5" s="9">
        <f>+'[1]Mensual 2017'!$H$19</f>
        <v>7288.7178669999994</v>
      </c>
    </row>
    <row r="6" spans="1:7" x14ac:dyDescent="0.25">
      <c r="A6" s="6" t="s">
        <v>4</v>
      </c>
      <c r="B6" s="7">
        <v>9958.2865020000008</v>
      </c>
      <c r="C6" s="9">
        <v>8449.3381510000017</v>
      </c>
      <c r="D6" s="9">
        <v>7983.2903799999995</v>
      </c>
      <c r="E6" s="55">
        <v>7992.2229969999989</v>
      </c>
      <c r="F6" s="9">
        <f>+'[1]Mensual 2017'!$H$20</f>
        <v>8218.2198800000006</v>
      </c>
    </row>
    <row r="7" spans="1:7" x14ac:dyDescent="0.25">
      <c r="A7" s="6" t="s">
        <v>5</v>
      </c>
      <c r="B7" s="7">
        <v>9174.8303560000004</v>
      </c>
      <c r="C7" s="9">
        <v>7595.8919760000017</v>
      </c>
      <c r="D7" s="9">
        <v>7831.1818720000028</v>
      </c>
      <c r="E7" s="55">
        <v>7732.3394899999985</v>
      </c>
      <c r="F7" s="9">
        <f>+'[1]Mensual 2017'!$H$21</f>
        <v>7859.3304239999989</v>
      </c>
    </row>
    <row r="8" spans="1:7" x14ac:dyDescent="0.25">
      <c r="A8" s="6" t="s">
        <v>6</v>
      </c>
      <c r="B8" s="7">
        <v>9192.9556939999984</v>
      </c>
      <c r="C8" s="9">
        <v>7699.6750590000001</v>
      </c>
      <c r="D8" s="9">
        <v>7817.0511850000021</v>
      </c>
      <c r="E8" s="55">
        <v>7845.5321320000021</v>
      </c>
      <c r="F8" s="9">
        <f>+'[1]Mensual 2017'!$H$22</f>
        <v>8717.3265800000027</v>
      </c>
    </row>
    <row r="9" spans="1:7" x14ac:dyDescent="0.25">
      <c r="A9" s="6" t="s">
        <v>7</v>
      </c>
      <c r="B9" s="7">
        <v>8456.2541310000015</v>
      </c>
      <c r="C9" s="9">
        <v>7916.0292480000062</v>
      </c>
      <c r="D9" s="9">
        <v>8447.9169839999995</v>
      </c>
      <c r="E9" s="55">
        <v>7528.7911279999989</v>
      </c>
      <c r="F9" s="9">
        <f>+'[1]Mensual 2017'!$H$23</f>
        <v>8953.0105519999961</v>
      </c>
    </row>
    <row r="10" spans="1:7" x14ac:dyDescent="0.25">
      <c r="A10" s="6" t="s">
        <v>8</v>
      </c>
      <c r="B10" s="7">
        <v>9580.7116019999994</v>
      </c>
      <c r="C10" s="9">
        <v>7517.750094</v>
      </c>
      <c r="D10" s="9">
        <v>8419.9218949999977</v>
      </c>
      <c r="E10" s="55">
        <v>7784.2631679999986</v>
      </c>
      <c r="F10" s="9">
        <f>+'[1]Mensual 2017'!$H$24</f>
        <v>9694.9873189999962</v>
      </c>
    </row>
    <row r="11" spans="1:7" x14ac:dyDescent="0.25">
      <c r="A11" s="6" t="s">
        <v>9</v>
      </c>
      <c r="B11" s="7">
        <v>8746.6688220000033</v>
      </c>
      <c r="C11" s="9">
        <v>7235.9991309999987</v>
      </c>
      <c r="D11" s="9">
        <v>8306.1385839999966</v>
      </c>
      <c r="E11" s="55">
        <v>8149.931071</v>
      </c>
      <c r="F11" s="9">
        <f>+'[1]Mensual 2017'!$H$25</f>
        <v>10031.315034000005</v>
      </c>
    </row>
    <row r="12" spans="1:7" x14ac:dyDescent="0.25">
      <c r="A12" s="6" t="s">
        <v>10</v>
      </c>
      <c r="B12" s="7">
        <v>9564.9160219999994</v>
      </c>
      <c r="C12" s="9">
        <v>6667.5364459999983</v>
      </c>
      <c r="D12" s="9">
        <v>8579.5189530000025</v>
      </c>
      <c r="E12" s="55">
        <v>8170.6140359999981</v>
      </c>
      <c r="F12" s="9">
        <f>+'[1]Mensual 2017'!$H$26</f>
        <v>9506.6294170000019</v>
      </c>
    </row>
    <row r="13" spans="1:7" x14ac:dyDescent="0.25">
      <c r="A13" s="6" t="s">
        <v>11</v>
      </c>
      <c r="B13" s="7">
        <v>9471.4343450000033</v>
      </c>
      <c r="C13" s="9">
        <v>7759.0642659999994</v>
      </c>
      <c r="D13" s="9">
        <v>8607.8811860000023</v>
      </c>
      <c r="E13" s="55">
        <v>9289.4672550000014</v>
      </c>
      <c r="F13" s="9">
        <f>+'[1]Mensual 2017'!$H$27</f>
        <v>0</v>
      </c>
    </row>
    <row r="14" spans="1:7" x14ac:dyDescent="0.25">
      <c r="A14" s="6" t="s">
        <v>12</v>
      </c>
      <c r="B14" s="7">
        <v>9168.3737509999955</v>
      </c>
      <c r="C14" s="9">
        <v>8537.316093999998</v>
      </c>
      <c r="D14" s="9">
        <v>8546.5800989999989</v>
      </c>
      <c r="E14" s="55">
        <v>8882.494537999999</v>
      </c>
      <c r="F14" s="9">
        <f>+'[1]Mensual 2017'!$H$28</f>
        <v>0</v>
      </c>
    </row>
    <row r="15" spans="1:7" ht="15.75" thickBot="1" x14ac:dyDescent="0.3">
      <c r="A15" s="10" t="s">
        <v>13</v>
      </c>
      <c r="B15" s="11">
        <v>8173.2993779999997</v>
      </c>
      <c r="C15" s="13">
        <v>7539.5638730000019</v>
      </c>
      <c r="D15" s="13">
        <v>8082.9775910000008</v>
      </c>
      <c r="E15" s="56">
        <v>8415.1979379999993</v>
      </c>
      <c r="F15" s="13">
        <f>+'[1]Mensual 2017'!$H$29</f>
        <v>0</v>
      </c>
    </row>
    <row r="16" spans="1:7" ht="15.75" thickBot="1" x14ac:dyDescent="0.3">
      <c r="A16" s="14" t="s">
        <v>14</v>
      </c>
      <c r="B16" s="15">
        <v>107438.61402199999</v>
      </c>
      <c r="C16" s="15">
        <v>92169.479277000006</v>
      </c>
      <c r="D16" s="15">
        <v>96562.33507500001</v>
      </c>
      <c r="E16" s="57">
        <v>96609.086577999988</v>
      </c>
      <c r="F16" s="15">
        <f t="shared" ref="F16" si="0">SUM(F4:F15)</f>
        <v>77829.705948999996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tabSelected="1" workbookViewId="0">
      <selection activeCell="B26" sqref="B26"/>
    </sheetView>
  </sheetViews>
  <sheetFormatPr baseColWidth="10" defaultRowHeight="15" outlineLevelRow="2" x14ac:dyDescent="0.25"/>
  <cols>
    <col min="2" max="2" width="23.42578125" bestFit="1" customWidth="1"/>
    <col min="3" max="4" width="29.5703125" bestFit="1" customWidth="1"/>
    <col min="5" max="7" width="11.42578125" style="85"/>
    <col min="258" max="258" width="23.42578125" bestFit="1" customWidth="1"/>
    <col min="259" max="260" width="29.5703125" bestFit="1" customWidth="1"/>
    <col min="514" max="514" width="23.42578125" bestFit="1" customWidth="1"/>
    <col min="515" max="516" width="29.5703125" bestFit="1" customWidth="1"/>
    <col min="770" max="770" width="23.42578125" bestFit="1" customWidth="1"/>
    <col min="771" max="772" width="29.5703125" bestFit="1" customWidth="1"/>
    <col min="1026" max="1026" width="23.42578125" bestFit="1" customWidth="1"/>
    <col min="1027" max="1028" width="29.5703125" bestFit="1" customWidth="1"/>
    <col min="1282" max="1282" width="23.42578125" bestFit="1" customWidth="1"/>
    <col min="1283" max="1284" width="29.5703125" bestFit="1" customWidth="1"/>
    <col min="1538" max="1538" width="23.42578125" bestFit="1" customWidth="1"/>
    <col min="1539" max="1540" width="29.5703125" bestFit="1" customWidth="1"/>
    <col min="1794" max="1794" width="23.42578125" bestFit="1" customWidth="1"/>
    <col min="1795" max="1796" width="29.5703125" bestFit="1" customWidth="1"/>
    <col min="2050" max="2050" width="23.42578125" bestFit="1" customWidth="1"/>
    <col min="2051" max="2052" width="29.5703125" bestFit="1" customWidth="1"/>
    <col min="2306" max="2306" width="23.42578125" bestFit="1" customWidth="1"/>
    <col min="2307" max="2308" width="29.5703125" bestFit="1" customWidth="1"/>
    <col min="2562" max="2562" width="23.42578125" bestFit="1" customWidth="1"/>
    <col min="2563" max="2564" width="29.5703125" bestFit="1" customWidth="1"/>
    <col min="2818" max="2818" width="23.42578125" bestFit="1" customWidth="1"/>
    <col min="2819" max="2820" width="29.5703125" bestFit="1" customWidth="1"/>
    <col min="3074" max="3074" width="23.42578125" bestFit="1" customWidth="1"/>
    <col min="3075" max="3076" width="29.5703125" bestFit="1" customWidth="1"/>
    <col min="3330" max="3330" width="23.42578125" bestFit="1" customWidth="1"/>
    <col min="3331" max="3332" width="29.5703125" bestFit="1" customWidth="1"/>
    <col min="3586" max="3586" width="23.42578125" bestFit="1" customWidth="1"/>
    <col min="3587" max="3588" width="29.5703125" bestFit="1" customWidth="1"/>
    <col min="3842" max="3842" width="23.42578125" bestFit="1" customWidth="1"/>
    <col min="3843" max="3844" width="29.5703125" bestFit="1" customWidth="1"/>
    <col min="4098" max="4098" width="23.42578125" bestFit="1" customWidth="1"/>
    <col min="4099" max="4100" width="29.5703125" bestFit="1" customWidth="1"/>
    <col min="4354" max="4354" width="23.42578125" bestFit="1" customWidth="1"/>
    <col min="4355" max="4356" width="29.5703125" bestFit="1" customWidth="1"/>
    <col min="4610" max="4610" width="23.42578125" bestFit="1" customWidth="1"/>
    <col min="4611" max="4612" width="29.5703125" bestFit="1" customWidth="1"/>
    <col min="4866" max="4866" width="23.42578125" bestFit="1" customWidth="1"/>
    <col min="4867" max="4868" width="29.5703125" bestFit="1" customWidth="1"/>
    <col min="5122" max="5122" width="23.42578125" bestFit="1" customWidth="1"/>
    <col min="5123" max="5124" width="29.5703125" bestFit="1" customWidth="1"/>
    <col min="5378" max="5378" width="23.42578125" bestFit="1" customWidth="1"/>
    <col min="5379" max="5380" width="29.5703125" bestFit="1" customWidth="1"/>
    <col min="5634" max="5634" width="23.42578125" bestFit="1" customWidth="1"/>
    <col min="5635" max="5636" width="29.5703125" bestFit="1" customWidth="1"/>
    <col min="5890" max="5890" width="23.42578125" bestFit="1" customWidth="1"/>
    <col min="5891" max="5892" width="29.5703125" bestFit="1" customWidth="1"/>
    <col min="6146" max="6146" width="23.42578125" bestFit="1" customWidth="1"/>
    <col min="6147" max="6148" width="29.5703125" bestFit="1" customWidth="1"/>
    <col min="6402" max="6402" width="23.42578125" bestFit="1" customWidth="1"/>
    <col min="6403" max="6404" width="29.5703125" bestFit="1" customWidth="1"/>
    <col min="6658" max="6658" width="23.42578125" bestFit="1" customWidth="1"/>
    <col min="6659" max="6660" width="29.5703125" bestFit="1" customWidth="1"/>
    <col min="6914" max="6914" width="23.42578125" bestFit="1" customWidth="1"/>
    <col min="6915" max="6916" width="29.5703125" bestFit="1" customWidth="1"/>
    <col min="7170" max="7170" width="23.42578125" bestFit="1" customWidth="1"/>
    <col min="7171" max="7172" width="29.5703125" bestFit="1" customWidth="1"/>
    <col min="7426" max="7426" width="23.42578125" bestFit="1" customWidth="1"/>
    <col min="7427" max="7428" width="29.5703125" bestFit="1" customWidth="1"/>
    <col min="7682" max="7682" width="23.42578125" bestFit="1" customWidth="1"/>
    <col min="7683" max="7684" width="29.5703125" bestFit="1" customWidth="1"/>
    <col min="7938" max="7938" width="23.42578125" bestFit="1" customWidth="1"/>
    <col min="7939" max="7940" width="29.5703125" bestFit="1" customWidth="1"/>
    <col min="8194" max="8194" width="23.42578125" bestFit="1" customWidth="1"/>
    <col min="8195" max="8196" width="29.5703125" bestFit="1" customWidth="1"/>
    <col min="8450" max="8450" width="23.42578125" bestFit="1" customWidth="1"/>
    <col min="8451" max="8452" width="29.5703125" bestFit="1" customWidth="1"/>
    <col min="8706" max="8706" width="23.42578125" bestFit="1" customWidth="1"/>
    <col min="8707" max="8708" width="29.5703125" bestFit="1" customWidth="1"/>
    <col min="8962" max="8962" width="23.42578125" bestFit="1" customWidth="1"/>
    <col min="8963" max="8964" width="29.5703125" bestFit="1" customWidth="1"/>
    <col min="9218" max="9218" width="23.42578125" bestFit="1" customWidth="1"/>
    <col min="9219" max="9220" width="29.5703125" bestFit="1" customWidth="1"/>
    <col min="9474" max="9474" width="23.42578125" bestFit="1" customWidth="1"/>
    <col min="9475" max="9476" width="29.5703125" bestFit="1" customWidth="1"/>
    <col min="9730" max="9730" width="23.42578125" bestFit="1" customWidth="1"/>
    <col min="9731" max="9732" width="29.5703125" bestFit="1" customWidth="1"/>
    <col min="9986" max="9986" width="23.42578125" bestFit="1" customWidth="1"/>
    <col min="9987" max="9988" width="29.5703125" bestFit="1" customWidth="1"/>
    <col min="10242" max="10242" width="23.42578125" bestFit="1" customWidth="1"/>
    <col min="10243" max="10244" width="29.5703125" bestFit="1" customWidth="1"/>
    <col min="10498" max="10498" width="23.42578125" bestFit="1" customWidth="1"/>
    <col min="10499" max="10500" width="29.5703125" bestFit="1" customWidth="1"/>
    <col min="10754" max="10754" width="23.42578125" bestFit="1" customWidth="1"/>
    <col min="10755" max="10756" width="29.5703125" bestFit="1" customWidth="1"/>
    <col min="11010" max="11010" width="23.42578125" bestFit="1" customWidth="1"/>
    <col min="11011" max="11012" width="29.5703125" bestFit="1" customWidth="1"/>
    <col min="11266" max="11266" width="23.42578125" bestFit="1" customWidth="1"/>
    <col min="11267" max="11268" width="29.5703125" bestFit="1" customWidth="1"/>
    <col min="11522" max="11522" width="23.42578125" bestFit="1" customWidth="1"/>
    <col min="11523" max="11524" width="29.5703125" bestFit="1" customWidth="1"/>
    <col min="11778" max="11778" width="23.42578125" bestFit="1" customWidth="1"/>
    <col min="11779" max="11780" width="29.5703125" bestFit="1" customWidth="1"/>
    <col min="12034" max="12034" width="23.42578125" bestFit="1" customWidth="1"/>
    <col min="12035" max="12036" width="29.5703125" bestFit="1" customWidth="1"/>
    <col min="12290" max="12290" width="23.42578125" bestFit="1" customWidth="1"/>
    <col min="12291" max="12292" width="29.5703125" bestFit="1" customWidth="1"/>
    <col min="12546" max="12546" width="23.42578125" bestFit="1" customWidth="1"/>
    <col min="12547" max="12548" width="29.5703125" bestFit="1" customWidth="1"/>
    <col min="12802" max="12802" width="23.42578125" bestFit="1" customWidth="1"/>
    <col min="12803" max="12804" width="29.5703125" bestFit="1" customWidth="1"/>
    <col min="13058" max="13058" width="23.42578125" bestFit="1" customWidth="1"/>
    <col min="13059" max="13060" width="29.5703125" bestFit="1" customWidth="1"/>
    <col min="13314" max="13314" width="23.42578125" bestFit="1" customWidth="1"/>
    <col min="13315" max="13316" width="29.5703125" bestFit="1" customWidth="1"/>
    <col min="13570" max="13570" width="23.42578125" bestFit="1" customWidth="1"/>
    <col min="13571" max="13572" width="29.5703125" bestFit="1" customWidth="1"/>
    <col min="13826" max="13826" width="23.42578125" bestFit="1" customWidth="1"/>
    <col min="13827" max="13828" width="29.5703125" bestFit="1" customWidth="1"/>
    <col min="14082" max="14082" width="23.42578125" bestFit="1" customWidth="1"/>
    <col min="14083" max="14084" width="29.5703125" bestFit="1" customWidth="1"/>
    <col min="14338" max="14338" width="23.42578125" bestFit="1" customWidth="1"/>
    <col min="14339" max="14340" width="29.5703125" bestFit="1" customWidth="1"/>
    <col min="14594" max="14594" width="23.42578125" bestFit="1" customWidth="1"/>
    <col min="14595" max="14596" width="29.5703125" bestFit="1" customWidth="1"/>
    <col min="14850" max="14850" width="23.42578125" bestFit="1" customWidth="1"/>
    <col min="14851" max="14852" width="29.5703125" bestFit="1" customWidth="1"/>
    <col min="15106" max="15106" width="23.42578125" bestFit="1" customWidth="1"/>
    <col min="15107" max="15108" width="29.5703125" bestFit="1" customWidth="1"/>
    <col min="15362" max="15362" width="23.42578125" bestFit="1" customWidth="1"/>
    <col min="15363" max="15364" width="29.5703125" bestFit="1" customWidth="1"/>
    <col min="15618" max="15618" width="23.42578125" bestFit="1" customWidth="1"/>
    <col min="15619" max="15620" width="29.5703125" bestFit="1" customWidth="1"/>
    <col min="15874" max="15874" width="23.42578125" bestFit="1" customWidth="1"/>
    <col min="15875" max="15876" width="29.5703125" bestFit="1" customWidth="1"/>
    <col min="16130" max="16130" width="23.42578125" bestFit="1" customWidth="1"/>
    <col min="16131" max="16132" width="29.5703125" bestFit="1" customWidth="1"/>
  </cols>
  <sheetData>
    <row r="1" spans="1:7" x14ac:dyDescent="0.25">
      <c r="A1" s="86" t="s">
        <v>287</v>
      </c>
      <c r="B1" s="86" t="s">
        <v>201</v>
      </c>
      <c r="C1" s="86" t="s">
        <v>288</v>
      </c>
      <c r="D1" s="86" t="s">
        <v>289</v>
      </c>
      <c r="E1" s="87" t="s">
        <v>202</v>
      </c>
      <c r="F1" s="87" t="s">
        <v>203</v>
      </c>
      <c r="G1" s="87" t="s">
        <v>290</v>
      </c>
    </row>
    <row r="2" spans="1:7" outlineLevel="2" x14ac:dyDescent="0.25">
      <c r="A2" s="86" t="s">
        <v>174</v>
      </c>
      <c r="B2" s="86" t="s">
        <v>21</v>
      </c>
      <c r="C2" s="86" t="s">
        <v>22</v>
      </c>
      <c r="D2" s="86" t="s">
        <v>204</v>
      </c>
      <c r="E2" s="87">
        <v>23208</v>
      </c>
      <c r="F2" s="87">
        <v>714980.7</v>
      </c>
      <c r="G2" s="87">
        <v>393</v>
      </c>
    </row>
    <row r="3" spans="1:7" outlineLevel="2" collapsed="1" x14ac:dyDescent="0.25">
      <c r="A3" s="86" t="s">
        <v>174</v>
      </c>
      <c r="B3" s="86" t="s">
        <v>21</v>
      </c>
      <c r="C3" s="86" t="s">
        <v>22</v>
      </c>
      <c r="D3" s="86" t="s">
        <v>291</v>
      </c>
      <c r="E3" s="87">
        <v>17518</v>
      </c>
      <c r="F3" s="87">
        <v>684803.90999999992</v>
      </c>
      <c r="G3" s="87">
        <v>302</v>
      </c>
    </row>
    <row r="4" spans="1:7" outlineLevel="2" x14ac:dyDescent="0.25">
      <c r="A4" s="86" t="s">
        <v>174</v>
      </c>
      <c r="B4" s="86" t="s">
        <v>21</v>
      </c>
      <c r="C4" s="86" t="s">
        <v>22</v>
      </c>
      <c r="D4" s="86" t="s">
        <v>205</v>
      </c>
      <c r="E4" s="87">
        <v>14733</v>
      </c>
      <c r="F4" s="87">
        <v>415662.62999999995</v>
      </c>
      <c r="G4" s="87">
        <v>178</v>
      </c>
    </row>
    <row r="5" spans="1:7" outlineLevel="2" x14ac:dyDescent="0.25">
      <c r="A5" s="86" t="s">
        <v>174</v>
      </c>
      <c r="B5" s="86" t="s">
        <v>21</v>
      </c>
      <c r="C5" s="86" t="s">
        <v>22</v>
      </c>
      <c r="D5" s="86" t="s">
        <v>286</v>
      </c>
      <c r="E5" s="87">
        <v>377</v>
      </c>
      <c r="F5" s="87">
        <v>194505.7</v>
      </c>
      <c r="G5" s="87">
        <v>53</v>
      </c>
    </row>
    <row r="6" spans="1:7" outlineLevel="2" x14ac:dyDescent="0.25">
      <c r="A6" s="86" t="s">
        <v>174</v>
      </c>
      <c r="B6" s="86" t="s">
        <v>21</v>
      </c>
      <c r="C6" s="86" t="s">
        <v>22</v>
      </c>
      <c r="D6" s="86" t="s">
        <v>207</v>
      </c>
      <c r="E6" s="87">
        <v>1543</v>
      </c>
      <c r="F6" s="87">
        <v>68649.25</v>
      </c>
      <c r="G6" s="87">
        <v>56</v>
      </c>
    </row>
    <row r="7" spans="1:7" outlineLevel="2" collapsed="1" x14ac:dyDescent="0.25">
      <c r="A7" s="86" t="s">
        <v>174</v>
      </c>
      <c r="B7" s="86" t="s">
        <v>21</v>
      </c>
      <c r="C7" s="86" t="s">
        <v>22</v>
      </c>
      <c r="D7" s="86" t="s">
        <v>292</v>
      </c>
      <c r="E7" s="87">
        <v>911</v>
      </c>
      <c r="F7" s="87">
        <v>23910</v>
      </c>
      <c r="G7" s="87">
        <v>5</v>
      </c>
    </row>
    <row r="8" spans="1:7" outlineLevel="2" x14ac:dyDescent="0.25">
      <c r="A8" s="86" t="s">
        <v>174</v>
      </c>
      <c r="B8" s="86" t="s">
        <v>21</v>
      </c>
      <c r="C8" s="86" t="s">
        <v>22</v>
      </c>
      <c r="D8" s="86" t="s">
        <v>293</v>
      </c>
      <c r="E8" s="87">
        <v>29</v>
      </c>
      <c r="F8" s="87">
        <v>15139</v>
      </c>
      <c r="G8" s="87">
        <v>11</v>
      </c>
    </row>
    <row r="9" spans="1:7" outlineLevel="2" x14ac:dyDescent="0.25">
      <c r="A9" s="86" t="s">
        <v>174</v>
      </c>
      <c r="B9" s="86" t="s">
        <v>21</v>
      </c>
      <c r="C9" s="86" t="s">
        <v>22</v>
      </c>
      <c r="D9" s="86" t="s">
        <v>294</v>
      </c>
      <c r="E9" s="87">
        <v>499</v>
      </c>
      <c r="F9" s="87">
        <v>4514.05</v>
      </c>
      <c r="G9" s="87">
        <v>14</v>
      </c>
    </row>
    <row r="10" spans="1:7" outlineLevel="2" x14ac:dyDescent="0.25">
      <c r="A10" s="86" t="s">
        <v>174</v>
      </c>
      <c r="B10" s="86" t="s">
        <v>21</v>
      </c>
      <c r="C10" s="86" t="s">
        <v>22</v>
      </c>
      <c r="D10" s="86" t="s">
        <v>295</v>
      </c>
      <c r="E10" s="87">
        <v>103</v>
      </c>
      <c r="F10" s="87">
        <v>3843.3999999999996</v>
      </c>
      <c r="G10" s="87">
        <v>12</v>
      </c>
    </row>
    <row r="11" spans="1:7" outlineLevel="2" x14ac:dyDescent="0.25">
      <c r="A11" s="86" t="s">
        <v>174</v>
      </c>
      <c r="B11" s="86" t="s">
        <v>21</v>
      </c>
      <c r="C11" s="86" t="s">
        <v>22</v>
      </c>
      <c r="D11" s="86" t="s">
        <v>296</v>
      </c>
      <c r="E11" s="87">
        <v>68</v>
      </c>
      <c r="F11" s="87">
        <v>3006.82</v>
      </c>
      <c r="G11" s="87">
        <v>7</v>
      </c>
    </row>
    <row r="12" spans="1:7" outlineLevel="2" x14ac:dyDescent="0.25">
      <c r="A12" s="86" t="s">
        <v>174</v>
      </c>
      <c r="B12" s="86" t="s">
        <v>21</v>
      </c>
      <c r="C12" s="86" t="s">
        <v>22</v>
      </c>
      <c r="D12" s="86" t="s">
        <v>297</v>
      </c>
      <c r="E12" s="87">
        <v>131</v>
      </c>
      <c r="F12" s="87">
        <v>1213</v>
      </c>
      <c r="G12" s="87">
        <v>2</v>
      </c>
    </row>
    <row r="13" spans="1:7" outlineLevel="2" x14ac:dyDescent="0.25">
      <c r="A13" s="86" t="s">
        <v>174</v>
      </c>
      <c r="B13" s="86" t="s">
        <v>21</v>
      </c>
      <c r="C13" s="86" t="s">
        <v>22</v>
      </c>
      <c r="D13" s="86" t="s">
        <v>209</v>
      </c>
      <c r="E13" s="87">
        <v>11</v>
      </c>
      <c r="F13" s="87">
        <v>87.5</v>
      </c>
      <c r="G13" s="87">
        <v>1</v>
      </c>
    </row>
    <row r="14" spans="1:7" outlineLevel="1" x14ac:dyDescent="0.25">
      <c r="A14" s="86"/>
      <c r="B14" s="88" t="s">
        <v>23</v>
      </c>
      <c r="C14" s="86"/>
      <c r="D14" s="86"/>
      <c r="E14" s="87">
        <f>SUBTOTAL(9,E2:E13)</f>
        <v>59131</v>
      </c>
      <c r="F14" s="87">
        <f>SUBTOTAL(9,F2:F13)</f>
        <v>2130315.959999999</v>
      </c>
      <c r="G14" s="87">
        <f>SUBTOTAL(9,G2:G13)</f>
        <v>1034</v>
      </c>
    </row>
    <row r="15" spans="1:7" outlineLevel="2" x14ac:dyDescent="0.25">
      <c r="A15" s="86" t="s">
        <v>171</v>
      </c>
      <c r="B15" s="86" t="s">
        <v>24</v>
      </c>
      <c r="C15" s="86" t="s">
        <v>25</v>
      </c>
      <c r="D15" s="86" t="s">
        <v>298</v>
      </c>
      <c r="E15" s="87">
        <v>20692</v>
      </c>
      <c r="F15" s="87">
        <v>593863.1</v>
      </c>
      <c r="G15" s="87">
        <v>321</v>
      </c>
    </row>
    <row r="16" spans="1:7" outlineLevel="2" collapsed="1" x14ac:dyDescent="0.25">
      <c r="A16" s="86" t="s">
        <v>171</v>
      </c>
      <c r="B16" s="86" t="s">
        <v>24</v>
      </c>
      <c r="C16" s="86" t="s">
        <v>25</v>
      </c>
      <c r="D16" s="86" t="s">
        <v>291</v>
      </c>
      <c r="E16" s="87">
        <v>3159</v>
      </c>
      <c r="F16" s="87">
        <v>154184.05000000002</v>
      </c>
      <c r="G16" s="87">
        <v>60</v>
      </c>
    </row>
    <row r="17" spans="1:7" outlineLevel="2" x14ac:dyDescent="0.25">
      <c r="A17" s="86" t="s">
        <v>171</v>
      </c>
      <c r="B17" s="86" t="s">
        <v>24</v>
      </c>
      <c r="C17" s="86" t="s">
        <v>25</v>
      </c>
      <c r="D17" s="86" t="s">
        <v>299</v>
      </c>
      <c r="E17" s="87">
        <v>444</v>
      </c>
      <c r="F17" s="87">
        <v>10445.35</v>
      </c>
      <c r="G17" s="87">
        <v>29</v>
      </c>
    </row>
    <row r="18" spans="1:7" outlineLevel="2" collapsed="1" x14ac:dyDescent="0.25">
      <c r="A18" s="86" t="s">
        <v>171</v>
      </c>
      <c r="B18" s="86" t="s">
        <v>24</v>
      </c>
      <c r="C18" s="86" t="s">
        <v>25</v>
      </c>
      <c r="D18" s="86" t="s">
        <v>297</v>
      </c>
      <c r="E18" s="87">
        <v>185</v>
      </c>
      <c r="F18" s="87">
        <v>1430</v>
      </c>
      <c r="G18" s="87">
        <v>3</v>
      </c>
    </row>
    <row r="19" spans="1:7" outlineLevel="1" x14ac:dyDescent="0.25">
      <c r="A19" s="86"/>
      <c r="B19" s="88" t="s">
        <v>26</v>
      </c>
      <c r="C19" s="86"/>
      <c r="D19" s="86"/>
      <c r="E19" s="87">
        <f>SUBTOTAL(9,E15:E18)</f>
        <v>24480</v>
      </c>
      <c r="F19" s="87">
        <f>SUBTOTAL(9,F15:F18)</f>
        <v>759922.5</v>
      </c>
      <c r="G19" s="87">
        <f>SUBTOTAL(9,G15:G18)</f>
        <v>413</v>
      </c>
    </row>
    <row r="20" spans="1:7" outlineLevel="2" collapsed="1" x14ac:dyDescent="0.25">
      <c r="A20" s="86" t="s">
        <v>177</v>
      </c>
      <c r="B20" s="86" t="s">
        <v>29</v>
      </c>
      <c r="C20" s="86" t="s">
        <v>22</v>
      </c>
      <c r="D20" s="86" t="s">
        <v>204</v>
      </c>
      <c r="E20" s="87">
        <v>8079</v>
      </c>
      <c r="F20" s="87">
        <v>298657.45</v>
      </c>
      <c r="G20" s="87">
        <v>134</v>
      </c>
    </row>
    <row r="21" spans="1:7" outlineLevel="2" x14ac:dyDescent="0.25">
      <c r="A21" s="86" t="s">
        <v>177</v>
      </c>
      <c r="B21" s="86" t="s">
        <v>29</v>
      </c>
      <c r="C21" s="86" t="s">
        <v>22</v>
      </c>
      <c r="D21" s="86" t="s">
        <v>291</v>
      </c>
      <c r="E21" s="87">
        <v>4866</v>
      </c>
      <c r="F21" s="87">
        <v>164408.41000000003</v>
      </c>
      <c r="G21" s="87">
        <v>48</v>
      </c>
    </row>
    <row r="22" spans="1:7" outlineLevel="2" x14ac:dyDescent="0.25">
      <c r="A22" s="86" t="s">
        <v>177</v>
      </c>
      <c r="B22" s="86" t="s">
        <v>29</v>
      </c>
      <c r="C22" s="86" t="s">
        <v>22</v>
      </c>
      <c r="D22" s="86" t="s">
        <v>206</v>
      </c>
      <c r="E22" s="87">
        <v>1007</v>
      </c>
      <c r="F22" s="87">
        <v>22836</v>
      </c>
      <c r="G22" s="87">
        <v>4</v>
      </c>
    </row>
    <row r="23" spans="1:7" outlineLevel="2" collapsed="1" x14ac:dyDescent="0.25">
      <c r="A23" s="86" t="s">
        <v>177</v>
      </c>
      <c r="B23" s="86" t="s">
        <v>29</v>
      </c>
      <c r="C23" s="86" t="s">
        <v>22</v>
      </c>
      <c r="D23" s="86" t="s">
        <v>205</v>
      </c>
      <c r="E23" s="87">
        <v>859</v>
      </c>
      <c r="F23" s="87">
        <v>21123.5</v>
      </c>
      <c r="G23" s="87">
        <v>6</v>
      </c>
    </row>
    <row r="24" spans="1:7" outlineLevel="2" x14ac:dyDescent="0.25">
      <c r="A24" s="86" t="s">
        <v>177</v>
      </c>
      <c r="B24" s="86" t="s">
        <v>29</v>
      </c>
      <c r="C24" s="86" t="s">
        <v>22</v>
      </c>
      <c r="D24" s="86" t="s">
        <v>215</v>
      </c>
      <c r="E24" s="87">
        <v>582</v>
      </c>
      <c r="F24" s="87">
        <v>18142</v>
      </c>
      <c r="G24" s="87">
        <v>3</v>
      </c>
    </row>
    <row r="25" spans="1:7" outlineLevel="2" collapsed="1" x14ac:dyDescent="0.25">
      <c r="A25" s="86" t="s">
        <v>177</v>
      </c>
      <c r="B25" s="86" t="s">
        <v>29</v>
      </c>
      <c r="C25" s="86" t="s">
        <v>22</v>
      </c>
      <c r="D25" s="86" t="s">
        <v>292</v>
      </c>
      <c r="E25" s="87">
        <v>33</v>
      </c>
      <c r="F25" s="87">
        <v>16315.4</v>
      </c>
      <c r="G25" s="87">
        <v>5</v>
      </c>
    </row>
    <row r="26" spans="1:7" outlineLevel="2" x14ac:dyDescent="0.25">
      <c r="A26" s="86" t="s">
        <v>177</v>
      </c>
      <c r="B26" s="86" t="s">
        <v>29</v>
      </c>
      <c r="C26" s="86" t="s">
        <v>22</v>
      </c>
      <c r="D26" s="86" t="s">
        <v>295</v>
      </c>
      <c r="E26" s="87">
        <v>622</v>
      </c>
      <c r="F26" s="87">
        <v>12903</v>
      </c>
      <c r="G26" s="87">
        <v>5</v>
      </c>
    </row>
    <row r="27" spans="1:7" outlineLevel="2" x14ac:dyDescent="0.25">
      <c r="A27" s="86" t="s">
        <v>212</v>
      </c>
      <c r="B27" s="86" t="s">
        <v>29</v>
      </c>
      <c r="C27" s="86" t="s">
        <v>22</v>
      </c>
      <c r="D27" s="86" t="s">
        <v>291</v>
      </c>
      <c r="E27" s="87">
        <v>890</v>
      </c>
      <c r="F27" s="87">
        <v>54901.47</v>
      </c>
      <c r="G27" s="87">
        <v>14</v>
      </c>
    </row>
    <row r="28" spans="1:7" outlineLevel="1" x14ac:dyDescent="0.25">
      <c r="A28" s="86"/>
      <c r="B28" s="88" t="s">
        <v>30</v>
      </c>
      <c r="C28" s="86"/>
      <c r="D28" s="86"/>
      <c r="E28" s="87">
        <f>SUBTOTAL(9,E20:E27)</f>
        <v>16938</v>
      </c>
      <c r="F28" s="87">
        <f>SUBTOTAL(9,F20:F27)</f>
        <v>609287.2300000001</v>
      </c>
      <c r="G28" s="87">
        <f>SUBTOTAL(9,G20:G27)</f>
        <v>219</v>
      </c>
    </row>
    <row r="29" spans="1:7" outlineLevel="2" x14ac:dyDescent="0.25">
      <c r="A29" s="86" t="s">
        <v>192</v>
      </c>
      <c r="B29" s="86" t="s">
        <v>40</v>
      </c>
      <c r="C29" s="86" t="s">
        <v>41</v>
      </c>
      <c r="D29" s="86" t="s">
        <v>205</v>
      </c>
      <c r="E29" s="87">
        <v>4741</v>
      </c>
      <c r="F29" s="87">
        <v>228085.59999999998</v>
      </c>
      <c r="G29" s="87">
        <v>381</v>
      </c>
    </row>
    <row r="30" spans="1:7" outlineLevel="2" x14ac:dyDescent="0.25">
      <c r="A30" s="86" t="s">
        <v>192</v>
      </c>
      <c r="B30" s="86" t="s">
        <v>40</v>
      </c>
      <c r="C30" s="86" t="s">
        <v>41</v>
      </c>
      <c r="D30" s="86" t="s">
        <v>213</v>
      </c>
      <c r="E30" s="87">
        <v>7100</v>
      </c>
      <c r="F30" s="87">
        <v>154051.13000000003</v>
      </c>
      <c r="G30" s="87">
        <v>181</v>
      </c>
    </row>
    <row r="31" spans="1:7" outlineLevel="2" x14ac:dyDescent="0.25">
      <c r="A31" s="86" t="s">
        <v>192</v>
      </c>
      <c r="B31" s="86" t="s">
        <v>40</v>
      </c>
      <c r="C31" s="86" t="s">
        <v>41</v>
      </c>
      <c r="D31" s="86" t="s">
        <v>300</v>
      </c>
      <c r="E31" s="87">
        <v>1905</v>
      </c>
      <c r="F31" s="87">
        <v>53113.3</v>
      </c>
      <c r="G31" s="87">
        <v>29</v>
      </c>
    </row>
    <row r="32" spans="1:7" outlineLevel="2" collapsed="1" x14ac:dyDescent="0.25">
      <c r="A32" s="86" t="s">
        <v>192</v>
      </c>
      <c r="B32" s="86" t="s">
        <v>40</v>
      </c>
      <c r="C32" s="86" t="s">
        <v>41</v>
      </c>
      <c r="D32" s="86" t="s">
        <v>294</v>
      </c>
      <c r="E32" s="87">
        <v>630</v>
      </c>
      <c r="F32" s="87">
        <v>35537.799999999996</v>
      </c>
      <c r="G32" s="87">
        <v>117</v>
      </c>
    </row>
    <row r="33" spans="1:7" outlineLevel="2" x14ac:dyDescent="0.25">
      <c r="A33" s="86" t="s">
        <v>192</v>
      </c>
      <c r="B33" s="86" t="s">
        <v>40</v>
      </c>
      <c r="C33" s="86" t="s">
        <v>41</v>
      </c>
      <c r="D33" s="86" t="s">
        <v>291</v>
      </c>
      <c r="E33" s="87">
        <v>3287</v>
      </c>
      <c r="F33" s="87">
        <v>33800.589999999997</v>
      </c>
      <c r="G33" s="87">
        <v>102</v>
      </c>
    </row>
    <row r="34" spans="1:7" outlineLevel="2" collapsed="1" x14ac:dyDescent="0.25">
      <c r="A34" s="86" t="s">
        <v>192</v>
      </c>
      <c r="B34" s="86" t="s">
        <v>40</v>
      </c>
      <c r="C34" s="86" t="s">
        <v>41</v>
      </c>
      <c r="D34" s="86" t="s">
        <v>215</v>
      </c>
      <c r="E34" s="87">
        <v>38</v>
      </c>
      <c r="F34" s="87">
        <v>16040.8</v>
      </c>
      <c r="G34" s="87">
        <v>6</v>
      </c>
    </row>
    <row r="35" spans="1:7" outlineLevel="2" x14ac:dyDescent="0.25">
      <c r="A35" s="86" t="s">
        <v>192</v>
      </c>
      <c r="B35" s="86" t="s">
        <v>40</v>
      </c>
      <c r="C35" s="86" t="s">
        <v>41</v>
      </c>
      <c r="D35" s="86" t="s">
        <v>214</v>
      </c>
      <c r="E35" s="87">
        <v>73</v>
      </c>
      <c r="F35" s="87">
        <v>1143.6000000000001</v>
      </c>
      <c r="G35" s="87">
        <v>19</v>
      </c>
    </row>
    <row r="36" spans="1:7" outlineLevel="1" x14ac:dyDescent="0.25">
      <c r="A36" s="86"/>
      <c r="B36" s="88" t="s">
        <v>42</v>
      </c>
      <c r="C36" s="86"/>
      <c r="D36" s="86"/>
      <c r="E36" s="87">
        <f>SUBTOTAL(9,E29:E35)</f>
        <v>17774</v>
      </c>
      <c r="F36" s="87">
        <f>SUBTOTAL(9,F29:F35)</f>
        <v>521772.81999999989</v>
      </c>
      <c r="G36" s="87">
        <f>SUBTOTAL(9,G29:G35)</f>
        <v>835</v>
      </c>
    </row>
    <row r="37" spans="1:7" outlineLevel="2" collapsed="1" x14ac:dyDescent="0.25">
      <c r="A37" s="86" t="s">
        <v>161</v>
      </c>
      <c r="B37" s="86" t="s">
        <v>43</v>
      </c>
      <c r="C37" s="86" t="s">
        <v>44</v>
      </c>
      <c r="D37" s="86" t="s">
        <v>301</v>
      </c>
      <c r="E37" s="87">
        <v>2435</v>
      </c>
      <c r="F37" s="87">
        <v>384854.36999999994</v>
      </c>
      <c r="G37" s="87">
        <v>330</v>
      </c>
    </row>
    <row r="38" spans="1:7" outlineLevel="2" x14ac:dyDescent="0.25">
      <c r="A38" s="86" t="s">
        <v>161</v>
      </c>
      <c r="B38" s="86" t="s">
        <v>43</v>
      </c>
      <c r="C38" s="86" t="s">
        <v>44</v>
      </c>
      <c r="D38" s="86" t="s">
        <v>300</v>
      </c>
      <c r="E38" s="87">
        <v>9</v>
      </c>
      <c r="F38" s="87">
        <v>16359</v>
      </c>
      <c r="G38" s="87">
        <v>5</v>
      </c>
    </row>
    <row r="39" spans="1:7" outlineLevel="2" x14ac:dyDescent="0.25">
      <c r="A39" s="86" t="s">
        <v>161</v>
      </c>
      <c r="B39" s="86" t="s">
        <v>43</v>
      </c>
      <c r="C39" s="86" t="s">
        <v>44</v>
      </c>
      <c r="D39" s="86" t="s">
        <v>217</v>
      </c>
      <c r="E39" s="87">
        <v>212</v>
      </c>
      <c r="F39" s="87">
        <v>7920</v>
      </c>
      <c r="G39" s="87">
        <v>4</v>
      </c>
    </row>
    <row r="40" spans="1:7" outlineLevel="1" x14ac:dyDescent="0.25">
      <c r="A40" s="86"/>
      <c r="B40" s="88" t="s">
        <v>45</v>
      </c>
      <c r="C40" s="86"/>
      <c r="D40" s="86"/>
      <c r="E40" s="87">
        <f>SUBTOTAL(9,E37:E39)</f>
        <v>2656</v>
      </c>
      <c r="F40" s="87">
        <f>SUBTOTAL(9,F37:F39)</f>
        <v>409133.36999999994</v>
      </c>
      <c r="G40" s="87">
        <f>SUBTOTAL(9,G37:G39)</f>
        <v>339</v>
      </c>
    </row>
    <row r="41" spans="1:7" outlineLevel="2" x14ac:dyDescent="0.25">
      <c r="A41" s="86" t="s">
        <v>302</v>
      </c>
      <c r="B41" s="86" t="s">
        <v>52</v>
      </c>
      <c r="C41" s="86" t="s">
        <v>53</v>
      </c>
      <c r="D41" s="86" t="s">
        <v>211</v>
      </c>
      <c r="E41" s="87">
        <v>11</v>
      </c>
      <c r="F41" s="87">
        <v>432</v>
      </c>
      <c r="G41" s="87">
        <v>1</v>
      </c>
    </row>
    <row r="42" spans="1:7" outlineLevel="2" collapsed="1" x14ac:dyDescent="0.25">
      <c r="A42" s="86" t="s">
        <v>190</v>
      </c>
      <c r="B42" s="86" t="s">
        <v>52</v>
      </c>
      <c r="C42" s="86" t="s">
        <v>53</v>
      </c>
      <c r="D42" s="86" t="s">
        <v>205</v>
      </c>
      <c r="E42" s="87">
        <v>1158</v>
      </c>
      <c r="F42" s="87">
        <v>103009.20000000001</v>
      </c>
      <c r="G42" s="87">
        <v>131</v>
      </c>
    </row>
    <row r="43" spans="1:7" outlineLevel="2" x14ac:dyDescent="0.25">
      <c r="A43" s="86" t="s">
        <v>190</v>
      </c>
      <c r="B43" s="86" t="s">
        <v>52</v>
      </c>
      <c r="C43" s="86" t="s">
        <v>53</v>
      </c>
      <c r="D43" s="86" t="s">
        <v>209</v>
      </c>
      <c r="E43" s="87">
        <v>1549</v>
      </c>
      <c r="F43" s="87">
        <v>96988.4</v>
      </c>
      <c r="G43" s="87">
        <v>92</v>
      </c>
    </row>
    <row r="44" spans="1:7" outlineLevel="2" collapsed="1" x14ac:dyDescent="0.25">
      <c r="A44" s="86" t="s">
        <v>190</v>
      </c>
      <c r="B44" s="86" t="s">
        <v>52</v>
      </c>
      <c r="C44" s="86" t="s">
        <v>53</v>
      </c>
      <c r="D44" s="86" t="s">
        <v>296</v>
      </c>
      <c r="E44" s="87">
        <v>1115</v>
      </c>
      <c r="F44" s="87">
        <v>72745.899999999994</v>
      </c>
      <c r="G44" s="87">
        <v>85</v>
      </c>
    </row>
    <row r="45" spans="1:7" outlineLevel="2" x14ac:dyDescent="0.25">
      <c r="A45" s="86" t="s">
        <v>190</v>
      </c>
      <c r="B45" s="86" t="s">
        <v>52</v>
      </c>
      <c r="C45" s="86" t="s">
        <v>53</v>
      </c>
      <c r="D45" s="86" t="s">
        <v>210</v>
      </c>
      <c r="E45" s="87">
        <v>435</v>
      </c>
      <c r="F45" s="87">
        <v>7147.63</v>
      </c>
      <c r="G45" s="87">
        <v>48</v>
      </c>
    </row>
    <row r="46" spans="1:7" outlineLevel="2" collapsed="1" x14ac:dyDescent="0.25">
      <c r="A46" s="86" t="s">
        <v>190</v>
      </c>
      <c r="B46" s="86" t="s">
        <v>52</v>
      </c>
      <c r="C46" s="86" t="s">
        <v>53</v>
      </c>
      <c r="D46" s="86" t="s">
        <v>291</v>
      </c>
      <c r="E46" s="87">
        <v>250</v>
      </c>
      <c r="F46" s="87">
        <v>5913.1</v>
      </c>
      <c r="G46" s="87">
        <v>17</v>
      </c>
    </row>
    <row r="47" spans="1:7" outlineLevel="2" x14ac:dyDescent="0.25">
      <c r="A47" s="86" t="s">
        <v>190</v>
      </c>
      <c r="B47" s="86" t="s">
        <v>52</v>
      </c>
      <c r="C47" s="86" t="s">
        <v>53</v>
      </c>
      <c r="D47" s="86" t="s">
        <v>303</v>
      </c>
      <c r="E47" s="87">
        <v>195</v>
      </c>
      <c r="F47" s="87">
        <v>1049.4000000000001</v>
      </c>
      <c r="G47" s="87">
        <v>5</v>
      </c>
    </row>
    <row r="48" spans="1:7" outlineLevel="2" collapsed="1" x14ac:dyDescent="0.25">
      <c r="A48" s="86" t="s">
        <v>191</v>
      </c>
      <c r="B48" s="86" t="s">
        <v>52</v>
      </c>
      <c r="C48" s="86" t="s">
        <v>53</v>
      </c>
      <c r="D48" s="86" t="s">
        <v>207</v>
      </c>
      <c r="E48" s="87">
        <v>435</v>
      </c>
      <c r="F48" s="87">
        <v>56892.97</v>
      </c>
      <c r="G48" s="87">
        <v>105</v>
      </c>
    </row>
    <row r="49" spans="1:7" outlineLevel="2" x14ac:dyDescent="0.25">
      <c r="A49" s="86" t="s">
        <v>191</v>
      </c>
      <c r="B49" s="86" t="s">
        <v>52</v>
      </c>
      <c r="C49" s="86" t="s">
        <v>53</v>
      </c>
      <c r="D49" s="86" t="s">
        <v>205</v>
      </c>
      <c r="E49" s="87">
        <v>685</v>
      </c>
      <c r="F49" s="87">
        <v>19856</v>
      </c>
      <c r="G49" s="87">
        <v>33</v>
      </c>
    </row>
    <row r="50" spans="1:7" outlineLevel="2" x14ac:dyDescent="0.25">
      <c r="A50" s="86" t="s">
        <v>191</v>
      </c>
      <c r="B50" s="86" t="s">
        <v>52</v>
      </c>
      <c r="C50" s="86" t="s">
        <v>53</v>
      </c>
      <c r="D50" s="86" t="s">
        <v>297</v>
      </c>
      <c r="E50" s="87">
        <v>140</v>
      </c>
      <c r="F50" s="87">
        <v>1182.5</v>
      </c>
      <c r="G50" s="87">
        <v>5</v>
      </c>
    </row>
    <row r="51" spans="1:7" outlineLevel="2" collapsed="1" x14ac:dyDescent="0.25">
      <c r="A51" s="86" t="s">
        <v>191</v>
      </c>
      <c r="B51" s="86" t="s">
        <v>52</v>
      </c>
      <c r="C51" s="86" t="s">
        <v>53</v>
      </c>
      <c r="D51" s="86" t="s">
        <v>211</v>
      </c>
      <c r="E51" s="87">
        <v>4</v>
      </c>
      <c r="F51" s="87">
        <v>290</v>
      </c>
      <c r="G51" s="87">
        <v>1</v>
      </c>
    </row>
    <row r="52" spans="1:7" outlineLevel="2" x14ac:dyDescent="0.25">
      <c r="A52" s="86" t="s">
        <v>191</v>
      </c>
      <c r="B52" s="86" t="s">
        <v>52</v>
      </c>
      <c r="C52" s="86" t="s">
        <v>53</v>
      </c>
      <c r="D52" s="86" t="s">
        <v>210</v>
      </c>
      <c r="E52" s="87">
        <v>18</v>
      </c>
      <c r="F52" s="87">
        <v>210.95</v>
      </c>
      <c r="G52" s="87">
        <v>5</v>
      </c>
    </row>
    <row r="53" spans="1:7" outlineLevel="1" x14ac:dyDescent="0.25">
      <c r="A53" s="86"/>
      <c r="B53" s="88" t="s">
        <v>54</v>
      </c>
      <c r="C53" s="86"/>
      <c r="D53" s="86"/>
      <c r="E53" s="87">
        <f>SUBTOTAL(9,E41:E52)</f>
        <v>5995</v>
      </c>
      <c r="F53" s="87">
        <f>SUBTOTAL(9,F41:F52)</f>
        <v>365718.05</v>
      </c>
      <c r="G53" s="87">
        <f>SUBTOTAL(9,G41:G52)</f>
        <v>528</v>
      </c>
    </row>
    <row r="54" spans="1:7" outlineLevel="2" collapsed="1" x14ac:dyDescent="0.25">
      <c r="A54" s="86" t="s">
        <v>173</v>
      </c>
      <c r="B54" s="86" t="s">
        <v>27</v>
      </c>
      <c r="C54" s="86" t="s">
        <v>27</v>
      </c>
      <c r="D54" s="86" t="s">
        <v>215</v>
      </c>
      <c r="E54" s="87">
        <v>3631</v>
      </c>
      <c r="F54" s="87">
        <v>335860.86</v>
      </c>
      <c r="G54" s="87">
        <v>194</v>
      </c>
    </row>
    <row r="55" spans="1:7" outlineLevel="2" x14ac:dyDescent="0.25">
      <c r="A55" s="86" t="s">
        <v>173</v>
      </c>
      <c r="B55" s="86" t="s">
        <v>27</v>
      </c>
      <c r="C55" s="86" t="s">
        <v>27</v>
      </c>
      <c r="D55" s="86" t="s">
        <v>205</v>
      </c>
      <c r="E55" s="87">
        <v>887</v>
      </c>
      <c r="F55" s="87">
        <v>26607.35</v>
      </c>
      <c r="G55" s="87">
        <v>19</v>
      </c>
    </row>
    <row r="56" spans="1:7" outlineLevel="2" x14ac:dyDescent="0.25">
      <c r="A56" s="86" t="s">
        <v>173</v>
      </c>
      <c r="B56" s="86" t="s">
        <v>27</v>
      </c>
      <c r="C56" s="86" t="s">
        <v>27</v>
      </c>
      <c r="D56" s="86" t="s">
        <v>296</v>
      </c>
      <c r="E56" s="87">
        <v>7</v>
      </c>
      <c r="F56" s="87">
        <v>1302.45</v>
      </c>
      <c r="G56" s="87">
        <v>5</v>
      </c>
    </row>
    <row r="57" spans="1:7" outlineLevel="2" x14ac:dyDescent="0.25">
      <c r="A57" s="86" t="s">
        <v>173</v>
      </c>
      <c r="B57" s="86" t="s">
        <v>27</v>
      </c>
      <c r="C57" s="86" t="s">
        <v>27</v>
      </c>
      <c r="D57" s="86" t="s">
        <v>208</v>
      </c>
      <c r="E57" s="87">
        <v>2</v>
      </c>
      <c r="F57" s="87">
        <v>56.75</v>
      </c>
      <c r="G57" s="87">
        <v>2</v>
      </c>
    </row>
    <row r="58" spans="1:7" outlineLevel="1" x14ac:dyDescent="0.25">
      <c r="A58" s="86"/>
      <c r="B58" s="88" t="s">
        <v>28</v>
      </c>
      <c r="C58" s="86"/>
      <c r="D58" s="86"/>
      <c r="E58" s="87">
        <f>SUBTOTAL(9,E54:E57)</f>
        <v>4527</v>
      </c>
      <c r="F58" s="87">
        <f>SUBTOTAL(9,F54:F57)</f>
        <v>363827.41</v>
      </c>
      <c r="G58" s="87">
        <f>SUBTOTAL(9,G54:G57)</f>
        <v>220</v>
      </c>
    </row>
    <row r="59" spans="1:7" outlineLevel="2" x14ac:dyDescent="0.25">
      <c r="A59" s="86" t="s">
        <v>169</v>
      </c>
      <c r="B59" s="86" t="s">
        <v>46</v>
      </c>
      <c r="C59" s="86" t="s">
        <v>47</v>
      </c>
      <c r="D59" s="86" t="s">
        <v>304</v>
      </c>
      <c r="E59" s="87">
        <v>499</v>
      </c>
      <c r="F59" s="87">
        <v>77833.2</v>
      </c>
      <c r="G59" s="87">
        <v>99</v>
      </c>
    </row>
    <row r="60" spans="1:7" outlineLevel="2" collapsed="1" x14ac:dyDescent="0.25">
      <c r="A60" s="86" t="s">
        <v>169</v>
      </c>
      <c r="B60" s="86" t="s">
        <v>46</v>
      </c>
      <c r="C60" s="86" t="s">
        <v>47</v>
      </c>
      <c r="D60" s="86" t="s">
        <v>298</v>
      </c>
      <c r="E60" s="87">
        <v>25</v>
      </c>
      <c r="F60" s="87">
        <v>12020</v>
      </c>
      <c r="G60" s="87">
        <v>2</v>
      </c>
    </row>
    <row r="61" spans="1:7" outlineLevel="2" x14ac:dyDescent="0.25">
      <c r="A61" s="86" t="s">
        <v>169</v>
      </c>
      <c r="B61" s="86" t="s">
        <v>46</v>
      </c>
      <c r="C61" s="86" t="s">
        <v>47</v>
      </c>
      <c r="D61" s="86" t="s">
        <v>305</v>
      </c>
      <c r="E61" s="87">
        <v>28</v>
      </c>
      <c r="F61" s="87">
        <v>500</v>
      </c>
      <c r="G61" s="87">
        <v>1</v>
      </c>
    </row>
    <row r="62" spans="1:7" outlineLevel="2" x14ac:dyDescent="0.25">
      <c r="A62" s="86" t="s">
        <v>169</v>
      </c>
      <c r="B62" s="86" t="s">
        <v>46</v>
      </c>
      <c r="C62" s="86" t="s">
        <v>47</v>
      </c>
      <c r="D62" s="86" t="s">
        <v>217</v>
      </c>
      <c r="E62" s="87">
        <v>11</v>
      </c>
      <c r="F62" s="87">
        <v>455</v>
      </c>
      <c r="G62" s="87">
        <v>3</v>
      </c>
    </row>
    <row r="63" spans="1:7" outlineLevel="2" x14ac:dyDescent="0.25">
      <c r="A63" s="86" t="s">
        <v>251</v>
      </c>
      <c r="B63" s="86" t="s">
        <v>46</v>
      </c>
      <c r="C63" s="86" t="s">
        <v>47</v>
      </c>
      <c r="D63" s="86" t="s">
        <v>304</v>
      </c>
      <c r="E63" s="87">
        <v>931</v>
      </c>
      <c r="F63" s="87">
        <v>211079.15</v>
      </c>
      <c r="G63" s="87">
        <v>173</v>
      </c>
    </row>
    <row r="64" spans="1:7" outlineLevel="2" collapsed="1" x14ac:dyDescent="0.25">
      <c r="A64" s="86" t="s">
        <v>251</v>
      </c>
      <c r="B64" s="86" t="s">
        <v>46</v>
      </c>
      <c r="C64" s="86" t="s">
        <v>47</v>
      </c>
      <c r="D64" s="86" t="s">
        <v>292</v>
      </c>
      <c r="E64" s="87">
        <v>24</v>
      </c>
      <c r="F64" s="87">
        <v>12352</v>
      </c>
      <c r="G64" s="87">
        <v>4</v>
      </c>
    </row>
    <row r="65" spans="1:7" outlineLevel="1" x14ac:dyDescent="0.25">
      <c r="A65" s="86"/>
      <c r="B65" s="88" t="s">
        <v>48</v>
      </c>
      <c r="C65" s="86"/>
      <c r="D65" s="86"/>
      <c r="E65" s="87">
        <f>SUBTOTAL(9,E59:E64)</f>
        <v>1518</v>
      </c>
      <c r="F65" s="87">
        <f>SUBTOTAL(9,F59:F64)</f>
        <v>314239.34999999998</v>
      </c>
      <c r="G65" s="87">
        <f>SUBTOTAL(9,G59:G64)</f>
        <v>282</v>
      </c>
    </row>
    <row r="66" spans="1:7" outlineLevel="2" collapsed="1" x14ac:dyDescent="0.25">
      <c r="A66" s="86" t="s">
        <v>150</v>
      </c>
      <c r="B66" s="86" t="s">
        <v>34</v>
      </c>
      <c r="C66" s="86" t="s">
        <v>35</v>
      </c>
      <c r="D66" s="86" t="s">
        <v>206</v>
      </c>
      <c r="E66" s="87">
        <v>3328</v>
      </c>
      <c r="F66" s="87">
        <v>143489.70000000001</v>
      </c>
      <c r="G66" s="87">
        <v>168</v>
      </c>
    </row>
    <row r="67" spans="1:7" outlineLevel="2" x14ac:dyDescent="0.25">
      <c r="A67" s="86" t="s">
        <v>150</v>
      </c>
      <c r="B67" s="86" t="s">
        <v>34</v>
      </c>
      <c r="C67" s="86" t="s">
        <v>35</v>
      </c>
      <c r="D67" s="86" t="s">
        <v>205</v>
      </c>
      <c r="E67" s="87">
        <v>2070</v>
      </c>
      <c r="F67" s="87">
        <v>95679.1</v>
      </c>
      <c r="G67" s="87">
        <v>94</v>
      </c>
    </row>
    <row r="68" spans="1:7" outlineLevel="2" collapsed="1" x14ac:dyDescent="0.25">
      <c r="A68" s="86" t="s">
        <v>150</v>
      </c>
      <c r="B68" s="86" t="s">
        <v>34</v>
      </c>
      <c r="C68" s="86" t="s">
        <v>35</v>
      </c>
      <c r="D68" s="86" t="s">
        <v>306</v>
      </c>
      <c r="E68" s="87">
        <v>1487</v>
      </c>
      <c r="F68" s="87">
        <v>32684.75</v>
      </c>
      <c r="G68" s="87">
        <v>46</v>
      </c>
    </row>
    <row r="69" spans="1:7" outlineLevel="2" x14ac:dyDescent="0.25">
      <c r="A69" s="86" t="s">
        <v>150</v>
      </c>
      <c r="B69" s="86" t="s">
        <v>34</v>
      </c>
      <c r="C69" s="86" t="s">
        <v>35</v>
      </c>
      <c r="D69" s="86" t="s">
        <v>291</v>
      </c>
      <c r="E69" s="87">
        <v>459</v>
      </c>
      <c r="F69" s="87">
        <v>29599.49</v>
      </c>
      <c r="G69" s="87">
        <v>38</v>
      </c>
    </row>
    <row r="70" spans="1:7" outlineLevel="2" collapsed="1" x14ac:dyDescent="0.25">
      <c r="A70" s="86" t="s">
        <v>150</v>
      </c>
      <c r="B70" s="86" t="s">
        <v>34</v>
      </c>
      <c r="C70" s="86" t="s">
        <v>35</v>
      </c>
      <c r="D70" s="86" t="s">
        <v>208</v>
      </c>
      <c r="E70" s="87">
        <v>156</v>
      </c>
      <c r="F70" s="87">
        <v>1225.9000000000001</v>
      </c>
      <c r="G70" s="87">
        <v>10</v>
      </c>
    </row>
    <row r="71" spans="1:7" outlineLevel="2" x14ac:dyDescent="0.25">
      <c r="A71" s="86" t="s">
        <v>150</v>
      </c>
      <c r="B71" s="86" t="s">
        <v>34</v>
      </c>
      <c r="C71" s="86" t="s">
        <v>35</v>
      </c>
      <c r="D71" s="86" t="s">
        <v>301</v>
      </c>
      <c r="E71" s="87">
        <v>3</v>
      </c>
      <c r="F71" s="87">
        <v>696</v>
      </c>
      <c r="G71" s="87">
        <v>1</v>
      </c>
    </row>
    <row r="72" spans="1:7" outlineLevel="1" x14ac:dyDescent="0.25">
      <c r="A72" s="86"/>
      <c r="B72" s="88" t="s">
        <v>36</v>
      </c>
      <c r="C72" s="86"/>
      <c r="D72" s="86"/>
      <c r="E72" s="87">
        <f>SUBTOTAL(9,E66:E71)</f>
        <v>7503</v>
      </c>
      <c r="F72" s="87">
        <f>SUBTOTAL(9,F66:F71)</f>
        <v>303374.94000000006</v>
      </c>
      <c r="G72" s="87">
        <f>SUBTOTAL(9,G66:G71)</f>
        <v>357</v>
      </c>
    </row>
    <row r="73" spans="1:7" outlineLevel="2" x14ac:dyDescent="0.25">
      <c r="A73" s="86" t="s">
        <v>157</v>
      </c>
      <c r="B73" s="86" t="s">
        <v>76</v>
      </c>
      <c r="C73" s="86" t="s">
        <v>22</v>
      </c>
      <c r="D73" s="86" t="s">
        <v>204</v>
      </c>
      <c r="E73" s="87">
        <v>15180</v>
      </c>
      <c r="F73" s="87">
        <v>296113.59000000008</v>
      </c>
      <c r="G73" s="87">
        <v>244</v>
      </c>
    </row>
    <row r="74" spans="1:7" outlineLevel="2" collapsed="1" x14ac:dyDescent="0.25">
      <c r="A74" s="86" t="s">
        <v>157</v>
      </c>
      <c r="B74" s="86" t="s">
        <v>76</v>
      </c>
      <c r="C74" s="86" t="s">
        <v>22</v>
      </c>
      <c r="D74" s="86" t="s">
        <v>292</v>
      </c>
      <c r="E74" s="87">
        <v>1</v>
      </c>
      <c r="F74" s="87">
        <v>46</v>
      </c>
      <c r="G74" s="87">
        <v>1</v>
      </c>
    </row>
    <row r="75" spans="1:7" outlineLevel="1" x14ac:dyDescent="0.25">
      <c r="A75" s="86"/>
      <c r="B75" s="88" t="s">
        <v>77</v>
      </c>
      <c r="C75" s="86"/>
      <c r="D75" s="86"/>
      <c r="E75" s="87">
        <f>SUBTOTAL(9,E73:E74)</f>
        <v>15181</v>
      </c>
      <c r="F75" s="87">
        <f>SUBTOTAL(9,F73:F74)</f>
        <v>296159.59000000008</v>
      </c>
      <c r="G75" s="87">
        <f>SUBTOTAL(9,G73:G74)</f>
        <v>245</v>
      </c>
    </row>
    <row r="76" spans="1:7" outlineLevel="2" collapsed="1" x14ac:dyDescent="0.25">
      <c r="A76" s="86" t="s">
        <v>168</v>
      </c>
      <c r="B76" s="86" t="s">
        <v>31</v>
      </c>
      <c r="C76" s="86" t="s">
        <v>32</v>
      </c>
      <c r="D76" s="86" t="s">
        <v>205</v>
      </c>
      <c r="E76" s="87">
        <v>2618</v>
      </c>
      <c r="F76" s="87">
        <v>123153.39999999998</v>
      </c>
      <c r="G76" s="87">
        <v>164</v>
      </c>
    </row>
    <row r="77" spans="1:7" outlineLevel="2" x14ac:dyDescent="0.25">
      <c r="A77" s="86" t="s">
        <v>168</v>
      </c>
      <c r="B77" s="86" t="s">
        <v>31</v>
      </c>
      <c r="C77" s="86" t="s">
        <v>32</v>
      </c>
      <c r="D77" s="86" t="s">
        <v>306</v>
      </c>
      <c r="E77" s="87">
        <v>2490</v>
      </c>
      <c r="F77" s="87">
        <v>103597.67999999998</v>
      </c>
      <c r="G77" s="87">
        <v>238</v>
      </c>
    </row>
    <row r="78" spans="1:7" outlineLevel="2" x14ac:dyDescent="0.25">
      <c r="A78" s="86" t="s">
        <v>168</v>
      </c>
      <c r="B78" s="86" t="s">
        <v>31</v>
      </c>
      <c r="C78" s="86" t="s">
        <v>32</v>
      </c>
      <c r="D78" s="86" t="s">
        <v>291</v>
      </c>
      <c r="E78" s="87">
        <v>334</v>
      </c>
      <c r="F78" s="87">
        <v>13494.900000000001</v>
      </c>
      <c r="G78" s="87">
        <v>28</v>
      </c>
    </row>
    <row r="79" spans="1:7" outlineLevel="2" collapsed="1" x14ac:dyDescent="0.25">
      <c r="A79" s="86" t="s">
        <v>168</v>
      </c>
      <c r="B79" s="86" t="s">
        <v>31</v>
      </c>
      <c r="C79" s="86" t="s">
        <v>32</v>
      </c>
      <c r="D79" s="86" t="s">
        <v>298</v>
      </c>
      <c r="E79" s="87">
        <v>26</v>
      </c>
      <c r="F79" s="87">
        <v>12844</v>
      </c>
      <c r="G79" s="87">
        <v>1</v>
      </c>
    </row>
    <row r="80" spans="1:7" outlineLevel="2" x14ac:dyDescent="0.25">
      <c r="A80" s="86" t="s">
        <v>168</v>
      </c>
      <c r="B80" s="86" t="s">
        <v>31</v>
      </c>
      <c r="C80" s="86" t="s">
        <v>32</v>
      </c>
      <c r="D80" s="86" t="s">
        <v>206</v>
      </c>
      <c r="E80" s="87">
        <v>18</v>
      </c>
      <c r="F80" s="87">
        <v>2657.25</v>
      </c>
      <c r="G80" s="87">
        <v>13</v>
      </c>
    </row>
    <row r="81" spans="1:7" outlineLevel="2" collapsed="1" x14ac:dyDescent="0.25">
      <c r="A81" s="86" t="s">
        <v>168</v>
      </c>
      <c r="B81" s="86" t="s">
        <v>31</v>
      </c>
      <c r="C81" s="86" t="s">
        <v>32</v>
      </c>
      <c r="D81" s="86" t="s">
        <v>208</v>
      </c>
      <c r="E81" s="87">
        <v>90</v>
      </c>
      <c r="F81" s="87">
        <v>1717.4</v>
      </c>
      <c r="G81" s="87">
        <v>15</v>
      </c>
    </row>
    <row r="82" spans="1:7" outlineLevel="2" x14ac:dyDescent="0.25">
      <c r="A82" s="86" t="s">
        <v>168</v>
      </c>
      <c r="B82" s="86" t="s">
        <v>31</v>
      </c>
      <c r="C82" s="86" t="s">
        <v>32</v>
      </c>
      <c r="D82" s="86" t="s">
        <v>301</v>
      </c>
      <c r="E82" s="87">
        <v>24</v>
      </c>
      <c r="F82" s="87">
        <v>574</v>
      </c>
      <c r="G82" s="87">
        <v>2</v>
      </c>
    </row>
    <row r="83" spans="1:7" outlineLevel="1" x14ac:dyDescent="0.25">
      <c r="A83" s="86"/>
      <c r="B83" s="88" t="s">
        <v>33</v>
      </c>
      <c r="C83" s="86"/>
      <c r="D83" s="86"/>
      <c r="E83" s="87">
        <f>SUBTOTAL(9,E76:E82)</f>
        <v>5600</v>
      </c>
      <c r="F83" s="87">
        <f>SUBTOTAL(9,F76:F82)</f>
        <v>258038.62999999995</v>
      </c>
      <c r="G83" s="87">
        <f>SUBTOTAL(9,G76:G82)</f>
        <v>461</v>
      </c>
    </row>
    <row r="84" spans="1:7" outlineLevel="2" x14ac:dyDescent="0.25">
      <c r="A84" s="86" t="s">
        <v>158</v>
      </c>
      <c r="B84" s="86" t="s">
        <v>70</v>
      </c>
      <c r="C84" s="86" t="s">
        <v>71</v>
      </c>
      <c r="D84" s="86" t="s">
        <v>209</v>
      </c>
      <c r="E84" s="87">
        <v>5384</v>
      </c>
      <c r="F84" s="87">
        <v>190459.3</v>
      </c>
      <c r="G84" s="87">
        <v>146</v>
      </c>
    </row>
    <row r="85" spans="1:7" outlineLevel="2" collapsed="1" x14ac:dyDescent="0.25">
      <c r="A85" s="86" t="s">
        <v>158</v>
      </c>
      <c r="B85" s="86" t="s">
        <v>70</v>
      </c>
      <c r="C85" s="86" t="s">
        <v>71</v>
      </c>
      <c r="D85" s="86" t="s">
        <v>307</v>
      </c>
      <c r="E85" s="87">
        <v>68</v>
      </c>
      <c r="F85" s="87">
        <v>1456</v>
      </c>
      <c r="G85" s="87">
        <v>1</v>
      </c>
    </row>
    <row r="86" spans="1:7" outlineLevel="2" x14ac:dyDescent="0.25">
      <c r="A86" s="86" t="s">
        <v>158</v>
      </c>
      <c r="B86" s="86" t="s">
        <v>70</v>
      </c>
      <c r="C86" s="86" t="s">
        <v>71</v>
      </c>
      <c r="D86" s="86" t="s">
        <v>294</v>
      </c>
      <c r="E86" s="87">
        <v>2</v>
      </c>
      <c r="F86" s="87">
        <v>38</v>
      </c>
      <c r="G86" s="87">
        <v>1</v>
      </c>
    </row>
    <row r="87" spans="1:7" outlineLevel="1" x14ac:dyDescent="0.25">
      <c r="A87" s="86"/>
      <c r="B87" s="88" t="s">
        <v>72</v>
      </c>
      <c r="C87" s="86"/>
      <c r="D87" s="86"/>
      <c r="E87" s="87">
        <f>SUBTOTAL(9,E84:E86)</f>
        <v>5454</v>
      </c>
      <c r="F87" s="87">
        <f>SUBTOTAL(9,F84:F86)</f>
        <v>191953.3</v>
      </c>
      <c r="G87" s="87">
        <f>SUBTOTAL(9,G84:G86)</f>
        <v>148</v>
      </c>
    </row>
    <row r="88" spans="1:7" outlineLevel="2" collapsed="1" x14ac:dyDescent="0.25">
      <c r="A88" s="86" t="s">
        <v>144</v>
      </c>
      <c r="B88" s="86" t="s">
        <v>61</v>
      </c>
      <c r="C88" s="86" t="s">
        <v>62</v>
      </c>
      <c r="D88" s="86" t="s">
        <v>300</v>
      </c>
      <c r="E88" s="87">
        <v>1173</v>
      </c>
      <c r="F88" s="87">
        <v>156371.04999999999</v>
      </c>
      <c r="G88" s="87">
        <v>77</v>
      </c>
    </row>
    <row r="89" spans="1:7" outlineLevel="2" x14ac:dyDescent="0.25">
      <c r="A89" s="86" t="s">
        <v>144</v>
      </c>
      <c r="B89" s="86" t="s">
        <v>61</v>
      </c>
      <c r="C89" s="86" t="s">
        <v>62</v>
      </c>
      <c r="D89" s="86" t="s">
        <v>301</v>
      </c>
      <c r="E89" s="87">
        <v>55</v>
      </c>
      <c r="F89" s="87">
        <v>26400.5</v>
      </c>
      <c r="G89" s="87">
        <v>14</v>
      </c>
    </row>
    <row r="90" spans="1:7" outlineLevel="2" x14ac:dyDescent="0.25">
      <c r="A90" s="86" t="s">
        <v>144</v>
      </c>
      <c r="B90" s="86" t="s">
        <v>61</v>
      </c>
      <c r="C90" s="86" t="s">
        <v>62</v>
      </c>
      <c r="D90" s="86" t="s">
        <v>217</v>
      </c>
      <c r="E90" s="87">
        <v>103</v>
      </c>
      <c r="F90" s="87">
        <v>5648</v>
      </c>
      <c r="G90" s="87">
        <v>3</v>
      </c>
    </row>
    <row r="91" spans="1:7" outlineLevel="1" x14ac:dyDescent="0.25">
      <c r="A91" s="86"/>
      <c r="B91" s="88" t="s">
        <v>63</v>
      </c>
      <c r="C91" s="86"/>
      <c r="D91" s="86"/>
      <c r="E91" s="87">
        <f>SUBTOTAL(9,E88:E90)</f>
        <v>1331</v>
      </c>
      <c r="F91" s="87">
        <f>SUBTOTAL(9,F88:F90)</f>
        <v>188419.55</v>
      </c>
      <c r="G91" s="87">
        <f>SUBTOTAL(9,G88:G90)</f>
        <v>94</v>
      </c>
    </row>
    <row r="92" spans="1:7" outlineLevel="2" x14ac:dyDescent="0.25">
      <c r="A92" s="86" t="s">
        <v>183</v>
      </c>
      <c r="B92" s="86" t="s">
        <v>64</v>
      </c>
      <c r="C92" s="86" t="s">
        <v>65</v>
      </c>
      <c r="D92" s="86" t="s">
        <v>305</v>
      </c>
      <c r="E92" s="87">
        <v>1352</v>
      </c>
      <c r="F92" s="87">
        <v>124283.95</v>
      </c>
      <c r="G92" s="87">
        <v>51</v>
      </c>
    </row>
    <row r="93" spans="1:7" outlineLevel="2" x14ac:dyDescent="0.25">
      <c r="A93" s="86" t="s">
        <v>183</v>
      </c>
      <c r="B93" s="86" t="s">
        <v>64</v>
      </c>
      <c r="C93" s="86" t="s">
        <v>65</v>
      </c>
      <c r="D93" s="86" t="s">
        <v>291</v>
      </c>
      <c r="E93" s="87">
        <v>70</v>
      </c>
      <c r="F93" s="87">
        <v>39343.39</v>
      </c>
      <c r="G93" s="87">
        <v>17</v>
      </c>
    </row>
    <row r="94" spans="1:7" outlineLevel="2" x14ac:dyDescent="0.25">
      <c r="A94" s="86" t="s">
        <v>249</v>
      </c>
      <c r="B94" s="86" t="s">
        <v>64</v>
      </c>
      <c r="C94" s="86" t="s">
        <v>65</v>
      </c>
      <c r="D94" s="86" t="s">
        <v>305</v>
      </c>
      <c r="E94" s="87">
        <v>163</v>
      </c>
      <c r="F94" s="87">
        <v>14735</v>
      </c>
      <c r="G94" s="87">
        <v>5</v>
      </c>
    </row>
    <row r="95" spans="1:7" outlineLevel="2" x14ac:dyDescent="0.25">
      <c r="A95" s="86" t="s">
        <v>249</v>
      </c>
      <c r="B95" s="86" t="s">
        <v>64</v>
      </c>
      <c r="C95" s="86" t="s">
        <v>65</v>
      </c>
      <c r="D95" s="86" t="s">
        <v>215</v>
      </c>
      <c r="E95" s="87">
        <v>210</v>
      </c>
      <c r="F95" s="87">
        <v>8521</v>
      </c>
      <c r="G95" s="87">
        <v>2</v>
      </c>
    </row>
    <row r="96" spans="1:7" outlineLevel="2" x14ac:dyDescent="0.25">
      <c r="A96" s="86" t="s">
        <v>249</v>
      </c>
      <c r="B96" s="86" t="s">
        <v>64</v>
      </c>
      <c r="C96" s="86" t="s">
        <v>65</v>
      </c>
      <c r="D96" s="86" t="s">
        <v>291</v>
      </c>
      <c r="E96" s="87">
        <v>4</v>
      </c>
      <c r="F96" s="87">
        <v>400</v>
      </c>
      <c r="G96" s="87">
        <v>1</v>
      </c>
    </row>
    <row r="97" spans="1:7" outlineLevel="1" x14ac:dyDescent="0.25">
      <c r="A97" s="86"/>
      <c r="B97" s="88" t="s">
        <v>66</v>
      </c>
      <c r="C97" s="86"/>
      <c r="D97" s="86"/>
      <c r="E97" s="87">
        <f>SUBTOTAL(9,E92:E96)</f>
        <v>1799</v>
      </c>
      <c r="F97" s="87">
        <f>SUBTOTAL(9,F92:F96)</f>
        <v>187283.34</v>
      </c>
      <c r="G97" s="87">
        <f>SUBTOTAL(9,G92:G96)</f>
        <v>76</v>
      </c>
    </row>
    <row r="98" spans="1:7" outlineLevel="2" collapsed="1" x14ac:dyDescent="0.25">
      <c r="A98" s="86" t="s">
        <v>179</v>
      </c>
      <c r="B98" s="86" t="s">
        <v>37</v>
      </c>
      <c r="C98" s="86" t="s">
        <v>38</v>
      </c>
      <c r="D98" s="86" t="s">
        <v>209</v>
      </c>
      <c r="E98" s="87">
        <v>50</v>
      </c>
      <c r="F98" s="87">
        <v>8019</v>
      </c>
      <c r="G98" s="87">
        <v>5</v>
      </c>
    </row>
    <row r="99" spans="1:7" outlineLevel="2" x14ac:dyDescent="0.25">
      <c r="A99" s="86" t="s">
        <v>179</v>
      </c>
      <c r="B99" s="86" t="s">
        <v>37</v>
      </c>
      <c r="C99" s="86" t="s">
        <v>38</v>
      </c>
      <c r="D99" s="86" t="s">
        <v>205</v>
      </c>
      <c r="E99" s="87">
        <v>56</v>
      </c>
      <c r="F99" s="87">
        <v>1261</v>
      </c>
      <c r="G99" s="87">
        <v>1</v>
      </c>
    </row>
    <row r="100" spans="1:7" outlineLevel="2" collapsed="1" x14ac:dyDescent="0.25">
      <c r="A100" s="86" t="s">
        <v>252</v>
      </c>
      <c r="B100" s="86" t="s">
        <v>37</v>
      </c>
      <c r="C100" s="86" t="s">
        <v>38</v>
      </c>
      <c r="D100" s="86" t="s">
        <v>217</v>
      </c>
      <c r="E100" s="87">
        <v>2043</v>
      </c>
      <c r="F100" s="87">
        <v>176257.66999999998</v>
      </c>
      <c r="G100" s="87">
        <v>112</v>
      </c>
    </row>
    <row r="101" spans="1:7" outlineLevel="1" x14ac:dyDescent="0.25">
      <c r="A101" s="86"/>
      <c r="B101" s="88" t="s">
        <v>39</v>
      </c>
      <c r="C101" s="86"/>
      <c r="D101" s="86"/>
      <c r="E101" s="87">
        <f>SUBTOTAL(9,E98:E100)</f>
        <v>2149</v>
      </c>
      <c r="F101" s="87">
        <f>SUBTOTAL(9,F98:F100)</f>
        <v>185537.66999999998</v>
      </c>
      <c r="G101" s="87">
        <f>SUBTOTAL(9,G98:G100)</f>
        <v>118</v>
      </c>
    </row>
    <row r="102" spans="1:7" outlineLevel="2" x14ac:dyDescent="0.25">
      <c r="A102" s="86" t="s">
        <v>163</v>
      </c>
      <c r="B102" s="86" t="s">
        <v>106</v>
      </c>
      <c r="C102" s="86" t="s">
        <v>22</v>
      </c>
      <c r="D102" s="86" t="s">
        <v>286</v>
      </c>
      <c r="E102" s="87">
        <v>5</v>
      </c>
      <c r="F102" s="87">
        <v>7800</v>
      </c>
      <c r="G102" s="87">
        <v>2</v>
      </c>
    </row>
    <row r="103" spans="1:7" outlineLevel="2" collapsed="1" x14ac:dyDescent="0.25">
      <c r="A103" s="86" t="s">
        <v>250</v>
      </c>
      <c r="B103" s="86" t="s">
        <v>106</v>
      </c>
      <c r="C103" s="86" t="s">
        <v>22</v>
      </c>
      <c r="D103" s="86" t="s">
        <v>292</v>
      </c>
      <c r="E103" s="87">
        <v>4417</v>
      </c>
      <c r="F103" s="87">
        <v>168070.85</v>
      </c>
      <c r="G103" s="87">
        <v>79</v>
      </c>
    </row>
    <row r="104" spans="1:7" outlineLevel="1" x14ac:dyDescent="0.25">
      <c r="A104" s="86"/>
      <c r="B104" s="88" t="s">
        <v>107</v>
      </c>
      <c r="C104" s="86"/>
      <c r="D104" s="86"/>
      <c r="E104" s="87">
        <f>SUBTOTAL(9,E102:E103)</f>
        <v>4422</v>
      </c>
      <c r="F104" s="87">
        <f>SUBTOTAL(9,F102:F103)</f>
        <v>175870.85</v>
      </c>
      <c r="G104" s="87">
        <f>SUBTOTAL(9,G102:G103)</f>
        <v>81</v>
      </c>
    </row>
    <row r="105" spans="1:7" outlineLevel="2" collapsed="1" x14ac:dyDescent="0.25">
      <c r="A105" s="86" t="s">
        <v>145</v>
      </c>
      <c r="B105" s="86" t="s">
        <v>67</v>
      </c>
      <c r="C105" s="86" t="s">
        <v>68</v>
      </c>
      <c r="D105" s="86" t="s">
        <v>216</v>
      </c>
      <c r="E105" s="87">
        <v>6167</v>
      </c>
      <c r="F105" s="87">
        <v>109567.15</v>
      </c>
      <c r="G105" s="87">
        <v>130</v>
      </c>
    </row>
    <row r="106" spans="1:7" outlineLevel="2" x14ac:dyDescent="0.25">
      <c r="A106" s="86" t="s">
        <v>145</v>
      </c>
      <c r="B106" s="86" t="s">
        <v>67</v>
      </c>
      <c r="C106" s="86" t="s">
        <v>68</v>
      </c>
      <c r="D106" s="86" t="s">
        <v>205</v>
      </c>
      <c r="E106" s="87">
        <v>1574</v>
      </c>
      <c r="F106" s="87">
        <v>23420.210000000003</v>
      </c>
      <c r="G106" s="87">
        <v>100</v>
      </c>
    </row>
    <row r="107" spans="1:7" outlineLevel="2" collapsed="1" x14ac:dyDescent="0.25">
      <c r="A107" s="86" t="s">
        <v>145</v>
      </c>
      <c r="B107" s="86" t="s">
        <v>67</v>
      </c>
      <c r="C107" s="86" t="s">
        <v>68</v>
      </c>
      <c r="D107" s="86" t="s">
        <v>297</v>
      </c>
      <c r="E107" s="87">
        <v>2166</v>
      </c>
      <c r="F107" s="87">
        <v>20983.3</v>
      </c>
      <c r="G107" s="87">
        <v>116</v>
      </c>
    </row>
    <row r="108" spans="1:7" outlineLevel="2" x14ac:dyDescent="0.25">
      <c r="A108" s="86" t="s">
        <v>145</v>
      </c>
      <c r="B108" s="86" t="s">
        <v>67</v>
      </c>
      <c r="C108" s="86" t="s">
        <v>68</v>
      </c>
      <c r="D108" s="86" t="s">
        <v>291</v>
      </c>
      <c r="E108" s="87">
        <v>787</v>
      </c>
      <c r="F108" s="87">
        <v>11259.69</v>
      </c>
      <c r="G108" s="87">
        <v>83</v>
      </c>
    </row>
    <row r="109" spans="1:7" outlineLevel="2" collapsed="1" x14ac:dyDescent="0.25">
      <c r="A109" s="86" t="s">
        <v>145</v>
      </c>
      <c r="B109" s="86" t="s">
        <v>67</v>
      </c>
      <c r="C109" s="86" t="s">
        <v>68</v>
      </c>
      <c r="D109" s="86" t="s">
        <v>300</v>
      </c>
      <c r="E109" s="87">
        <v>197</v>
      </c>
      <c r="F109" s="87">
        <v>4210</v>
      </c>
      <c r="G109" s="87">
        <v>2</v>
      </c>
    </row>
    <row r="110" spans="1:7" outlineLevel="2" x14ac:dyDescent="0.25">
      <c r="A110" s="86" t="s">
        <v>145</v>
      </c>
      <c r="B110" s="86" t="s">
        <v>67</v>
      </c>
      <c r="C110" s="86" t="s">
        <v>68</v>
      </c>
      <c r="D110" s="86" t="s">
        <v>294</v>
      </c>
      <c r="E110" s="87">
        <v>145</v>
      </c>
      <c r="F110" s="87">
        <v>3928.2</v>
      </c>
      <c r="G110" s="87">
        <v>14</v>
      </c>
    </row>
    <row r="111" spans="1:7" outlineLevel="1" x14ac:dyDescent="0.25">
      <c r="A111" s="86"/>
      <c r="B111" s="88" t="s">
        <v>69</v>
      </c>
      <c r="C111" s="86"/>
      <c r="D111" s="86"/>
      <c r="E111" s="87">
        <f>SUBTOTAL(9,E105:E110)</f>
        <v>11036</v>
      </c>
      <c r="F111" s="87">
        <f>SUBTOTAL(9,F105:F110)</f>
        <v>173368.55</v>
      </c>
      <c r="G111" s="87">
        <f>SUBTOTAL(9,G105:G110)</f>
        <v>445</v>
      </c>
    </row>
    <row r="112" spans="1:7" outlineLevel="2" x14ac:dyDescent="0.25">
      <c r="A112" s="86" t="s">
        <v>175</v>
      </c>
      <c r="B112" s="86" t="s">
        <v>58</v>
      </c>
      <c r="C112" s="86" t="s">
        <v>59</v>
      </c>
      <c r="D112" s="86" t="s">
        <v>217</v>
      </c>
      <c r="E112" s="87">
        <v>3889</v>
      </c>
      <c r="F112" s="87">
        <v>71729.58</v>
      </c>
      <c r="G112" s="87">
        <v>148</v>
      </c>
    </row>
    <row r="113" spans="1:7" outlineLevel="2" x14ac:dyDescent="0.25">
      <c r="A113" s="86" t="s">
        <v>175</v>
      </c>
      <c r="B113" s="86" t="s">
        <v>58</v>
      </c>
      <c r="C113" s="86" t="s">
        <v>59</v>
      </c>
      <c r="D113" s="86" t="s">
        <v>294</v>
      </c>
      <c r="E113" s="87">
        <v>575</v>
      </c>
      <c r="F113" s="87">
        <v>29074.65</v>
      </c>
      <c r="G113" s="87">
        <v>55</v>
      </c>
    </row>
    <row r="114" spans="1:7" outlineLevel="2" x14ac:dyDescent="0.25">
      <c r="A114" s="86" t="s">
        <v>175</v>
      </c>
      <c r="B114" s="86" t="s">
        <v>58</v>
      </c>
      <c r="C114" s="86" t="s">
        <v>59</v>
      </c>
      <c r="D114" s="86" t="s">
        <v>297</v>
      </c>
      <c r="E114" s="87">
        <v>2322</v>
      </c>
      <c r="F114" s="87">
        <v>20200.710000000003</v>
      </c>
      <c r="G114" s="87">
        <v>111</v>
      </c>
    </row>
    <row r="115" spans="1:7" outlineLevel="2" x14ac:dyDescent="0.25">
      <c r="A115" s="86" t="s">
        <v>175</v>
      </c>
      <c r="B115" s="86" t="s">
        <v>58</v>
      </c>
      <c r="C115" s="86" t="s">
        <v>59</v>
      </c>
      <c r="D115" s="86" t="s">
        <v>216</v>
      </c>
      <c r="E115" s="87">
        <v>871</v>
      </c>
      <c r="F115" s="87">
        <v>16021.9</v>
      </c>
      <c r="G115" s="87">
        <v>20</v>
      </c>
    </row>
    <row r="116" spans="1:7" outlineLevel="2" x14ac:dyDescent="0.25">
      <c r="A116" s="86" t="s">
        <v>175</v>
      </c>
      <c r="B116" s="86" t="s">
        <v>58</v>
      </c>
      <c r="C116" s="86" t="s">
        <v>59</v>
      </c>
      <c r="D116" s="86" t="s">
        <v>205</v>
      </c>
      <c r="E116" s="87">
        <v>21</v>
      </c>
      <c r="F116" s="87">
        <v>9894</v>
      </c>
      <c r="G116" s="87">
        <v>6</v>
      </c>
    </row>
    <row r="117" spans="1:7" outlineLevel="2" collapsed="1" x14ac:dyDescent="0.25">
      <c r="A117" s="86" t="s">
        <v>175</v>
      </c>
      <c r="B117" s="86" t="s">
        <v>58</v>
      </c>
      <c r="C117" s="86" t="s">
        <v>59</v>
      </c>
      <c r="D117" s="86" t="s">
        <v>209</v>
      </c>
      <c r="E117" s="87">
        <v>9</v>
      </c>
      <c r="F117" s="87">
        <v>6858</v>
      </c>
      <c r="G117" s="87">
        <v>1</v>
      </c>
    </row>
    <row r="118" spans="1:7" outlineLevel="2" x14ac:dyDescent="0.25">
      <c r="A118" s="86" t="s">
        <v>175</v>
      </c>
      <c r="B118" s="86" t="s">
        <v>58</v>
      </c>
      <c r="C118" s="86" t="s">
        <v>59</v>
      </c>
      <c r="D118" s="86" t="s">
        <v>210</v>
      </c>
      <c r="E118" s="87">
        <v>66</v>
      </c>
      <c r="F118" s="87">
        <v>1034.8</v>
      </c>
      <c r="G118" s="87">
        <v>3</v>
      </c>
    </row>
    <row r="119" spans="1:7" outlineLevel="2" x14ac:dyDescent="0.25">
      <c r="A119" s="86" t="s">
        <v>175</v>
      </c>
      <c r="B119" s="86" t="s">
        <v>58</v>
      </c>
      <c r="C119" s="86" t="s">
        <v>59</v>
      </c>
      <c r="D119" s="86" t="s">
        <v>300</v>
      </c>
      <c r="E119" s="87">
        <v>14</v>
      </c>
      <c r="F119" s="87">
        <v>406</v>
      </c>
      <c r="G119" s="87">
        <v>2</v>
      </c>
    </row>
    <row r="120" spans="1:7" outlineLevel="2" x14ac:dyDescent="0.25">
      <c r="A120" s="86" t="s">
        <v>175</v>
      </c>
      <c r="B120" s="86" t="s">
        <v>58</v>
      </c>
      <c r="C120" s="86" t="s">
        <v>59</v>
      </c>
      <c r="D120" s="86" t="s">
        <v>291</v>
      </c>
      <c r="E120" s="87">
        <v>4</v>
      </c>
      <c r="F120" s="87">
        <v>115</v>
      </c>
      <c r="G120" s="87">
        <v>1</v>
      </c>
    </row>
    <row r="121" spans="1:7" outlineLevel="2" x14ac:dyDescent="0.25">
      <c r="A121" s="86" t="s">
        <v>175</v>
      </c>
      <c r="B121" s="86" t="s">
        <v>58</v>
      </c>
      <c r="C121" s="86" t="s">
        <v>59</v>
      </c>
      <c r="D121" s="86" t="s">
        <v>207</v>
      </c>
      <c r="E121" s="87">
        <v>4</v>
      </c>
      <c r="F121" s="87">
        <v>35</v>
      </c>
      <c r="G121" s="87">
        <v>3</v>
      </c>
    </row>
    <row r="122" spans="1:7" outlineLevel="2" x14ac:dyDescent="0.25">
      <c r="A122" s="86" t="s">
        <v>175</v>
      </c>
      <c r="B122" s="86" t="s">
        <v>58</v>
      </c>
      <c r="C122" s="86" t="s">
        <v>59</v>
      </c>
      <c r="D122" s="86" t="s">
        <v>204</v>
      </c>
      <c r="E122" s="87">
        <v>5</v>
      </c>
      <c r="F122" s="87">
        <v>9.1</v>
      </c>
      <c r="G122" s="87">
        <v>5</v>
      </c>
    </row>
    <row r="123" spans="1:7" outlineLevel="1" x14ac:dyDescent="0.25">
      <c r="A123" s="86"/>
      <c r="B123" s="88" t="s">
        <v>60</v>
      </c>
      <c r="C123" s="86"/>
      <c r="D123" s="86"/>
      <c r="E123" s="87">
        <f>SUBTOTAL(9,E112:E122)</f>
        <v>7780</v>
      </c>
      <c r="F123" s="87">
        <f>SUBTOTAL(9,F112:F122)</f>
        <v>155378.74000000002</v>
      </c>
      <c r="G123" s="87">
        <f>SUBTOTAL(9,G112:G122)</f>
        <v>355</v>
      </c>
    </row>
    <row r="124" spans="1:7" outlineLevel="2" collapsed="1" x14ac:dyDescent="0.25">
      <c r="A124" s="86" t="s">
        <v>159</v>
      </c>
      <c r="B124" s="86" t="s">
        <v>49</v>
      </c>
      <c r="C124" s="86" t="s">
        <v>50</v>
      </c>
      <c r="D124" s="86" t="s">
        <v>307</v>
      </c>
      <c r="E124" s="87">
        <v>1640</v>
      </c>
      <c r="F124" s="87">
        <v>134996.9</v>
      </c>
      <c r="G124" s="87">
        <v>109</v>
      </c>
    </row>
    <row r="125" spans="1:7" outlineLevel="1" x14ac:dyDescent="0.25">
      <c r="A125" s="86"/>
      <c r="B125" s="88" t="s">
        <v>51</v>
      </c>
      <c r="C125" s="86"/>
      <c r="D125" s="86"/>
      <c r="E125" s="87">
        <f>SUBTOTAL(9,E124:E124)</f>
        <v>1640</v>
      </c>
      <c r="F125" s="87">
        <f>SUBTOTAL(9,F124:F124)</f>
        <v>134996.9</v>
      </c>
      <c r="G125" s="87">
        <f>SUBTOTAL(9,G124:G124)</f>
        <v>109</v>
      </c>
    </row>
    <row r="126" spans="1:7" outlineLevel="2" x14ac:dyDescent="0.25">
      <c r="A126" s="86" t="s">
        <v>170</v>
      </c>
      <c r="B126" s="86" t="s">
        <v>78</v>
      </c>
      <c r="C126" s="86" t="s">
        <v>22</v>
      </c>
      <c r="D126" s="86" t="s">
        <v>215</v>
      </c>
      <c r="E126" s="87">
        <v>668</v>
      </c>
      <c r="F126" s="87">
        <v>51260</v>
      </c>
      <c r="G126" s="87">
        <v>11</v>
      </c>
    </row>
    <row r="127" spans="1:7" outlineLevel="2" x14ac:dyDescent="0.25">
      <c r="A127" s="86" t="s">
        <v>170</v>
      </c>
      <c r="B127" s="86" t="s">
        <v>78</v>
      </c>
      <c r="C127" s="86" t="s">
        <v>22</v>
      </c>
      <c r="D127" s="86" t="s">
        <v>295</v>
      </c>
      <c r="E127" s="87">
        <v>944</v>
      </c>
      <c r="F127" s="87">
        <v>37897</v>
      </c>
      <c r="G127" s="87">
        <v>14</v>
      </c>
    </row>
    <row r="128" spans="1:7" outlineLevel="2" x14ac:dyDescent="0.25">
      <c r="A128" s="86" t="s">
        <v>170</v>
      </c>
      <c r="B128" s="86" t="s">
        <v>78</v>
      </c>
      <c r="C128" s="86" t="s">
        <v>22</v>
      </c>
      <c r="D128" s="86" t="s">
        <v>204</v>
      </c>
      <c r="E128" s="87">
        <v>1345</v>
      </c>
      <c r="F128" s="87">
        <v>22924</v>
      </c>
      <c r="G128" s="87">
        <v>9</v>
      </c>
    </row>
    <row r="129" spans="1:7" outlineLevel="2" x14ac:dyDescent="0.25">
      <c r="A129" s="86" t="s">
        <v>170</v>
      </c>
      <c r="B129" s="86" t="s">
        <v>78</v>
      </c>
      <c r="C129" s="86" t="s">
        <v>22</v>
      </c>
      <c r="D129" s="86" t="s">
        <v>205</v>
      </c>
      <c r="E129" s="87">
        <v>10</v>
      </c>
      <c r="F129" s="87">
        <v>5420</v>
      </c>
      <c r="G129" s="87">
        <v>1</v>
      </c>
    </row>
    <row r="130" spans="1:7" outlineLevel="2" x14ac:dyDescent="0.25">
      <c r="A130" s="86" t="s">
        <v>170</v>
      </c>
      <c r="B130" s="86" t="s">
        <v>78</v>
      </c>
      <c r="C130" s="86" t="s">
        <v>22</v>
      </c>
      <c r="D130" s="86" t="s">
        <v>292</v>
      </c>
      <c r="E130" s="87">
        <v>7</v>
      </c>
      <c r="F130" s="87">
        <v>4978</v>
      </c>
      <c r="G130" s="87">
        <v>3</v>
      </c>
    </row>
    <row r="131" spans="1:7" outlineLevel="2" collapsed="1" x14ac:dyDescent="0.25">
      <c r="A131" s="86" t="s">
        <v>170</v>
      </c>
      <c r="B131" s="86" t="s">
        <v>78</v>
      </c>
      <c r="C131" s="86" t="s">
        <v>22</v>
      </c>
      <c r="D131" s="86" t="s">
        <v>206</v>
      </c>
      <c r="E131" s="87">
        <v>51</v>
      </c>
      <c r="F131" s="87">
        <v>4462.5</v>
      </c>
      <c r="G131" s="87">
        <v>9</v>
      </c>
    </row>
    <row r="132" spans="1:7" outlineLevel="1" x14ac:dyDescent="0.25">
      <c r="A132" s="86"/>
      <c r="B132" s="88" t="s">
        <v>79</v>
      </c>
      <c r="C132" s="86"/>
      <c r="D132" s="86"/>
      <c r="E132" s="87">
        <f>SUBTOTAL(9,E126:E131)</f>
        <v>3025</v>
      </c>
      <c r="F132" s="87">
        <f>SUBTOTAL(9,F126:F131)</f>
        <v>126941.5</v>
      </c>
      <c r="G132" s="87">
        <f>SUBTOTAL(9,G126:G131)</f>
        <v>47</v>
      </c>
    </row>
    <row r="133" spans="1:7" outlineLevel="2" collapsed="1" x14ac:dyDescent="0.25">
      <c r="A133" s="86" t="s">
        <v>160</v>
      </c>
      <c r="B133" s="86" t="s">
        <v>100</v>
      </c>
      <c r="C133" s="86" t="s">
        <v>101</v>
      </c>
      <c r="D133" s="86" t="s">
        <v>296</v>
      </c>
      <c r="E133" s="87">
        <v>4000</v>
      </c>
      <c r="F133" s="87">
        <v>111331.9</v>
      </c>
      <c r="G133" s="87">
        <v>80</v>
      </c>
    </row>
    <row r="134" spans="1:7" outlineLevel="1" x14ac:dyDescent="0.25">
      <c r="A134" s="86"/>
      <c r="B134" s="88" t="s">
        <v>102</v>
      </c>
      <c r="C134" s="86"/>
      <c r="D134" s="86"/>
      <c r="E134" s="87">
        <f>SUBTOTAL(9,E133:E133)</f>
        <v>4000</v>
      </c>
      <c r="F134" s="87">
        <f>SUBTOTAL(9,F133:F133)</f>
        <v>111331.9</v>
      </c>
      <c r="G134" s="87">
        <f>SUBTOTAL(9,G133:G133)</f>
        <v>80</v>
      </c>
    </row>
    <row r="135" spans="1:7" outlineLevel="2" collapsed="1" x14ac:dyDescent="0.25">
      <c r="A135" s="86" t="s">
        <v>146</v>
      </c>
      <c r="B135" s="86" t="s">
        <v>89</v>
      </c>
      <c r="C135" s="86" t="s">
        <v>22</v>
      </c>
      <c r="D135" s="86" t="s">
        <v>295</v>
      </c>
      <c r="E135" s="87">
        <v>1208</v>
      </c>
      <c r="F135" s="87">
        <v>103854.59999999999</v>
      </c>
      <c r="G135" s="87">
        <v>82</v>
      </c>
    </row>
    <row r="136" spans="1:7" outlineLevel="1" x14ac:dyDescent="0.25">
      <c r="A136" s="86"/>
      <c r="B136" s="88" t="s">
        <v>90</v>
      </c>
      <c r="C136" s="86"/>
      <c r="D136" s="86"/>
      <c r="E136" s="87">
        <f>SUBTOTAL(9,E135:E135)</f>
        <v>1208</v>
      </c>
      <c r="F136" s="87">
        <f>SUBTOTAL(9,F135:F135)</f>
        <v>103854.59999999999</v>
      </c>
      <c r="G136" s="87">
        <f>SUBTOTAL(9,G135:G135)</f>
        <v>82</v>
      </c>
    </row>
    <row r="137" spans="1:7" outlineLevel="2" x14ac:dyDescent="0.25">
      <c r="A137" s="86" t="s">
        <v>176</v>
      </c>
      <c r="B137" s="86" t="s">
        <v>73</v>
      </c>
      <c r="C137" s="86" t="s">
        <v>74</v>
      </c>
      <c r="D137" s="86" t="s">
        <v>213</v>
      </c>
      <c r="E137" s="87">
        <v>4733</v>
      </c>
      <c r="F137" s="87">
        <v>73672.780000000013</v>
      </c>
      <c r="G137" s="87">
        <v>69</v>
      </c>
    </row>
    <row r="138" spans="1:7" outlineLevel="2" x14ac:dyDescent="0.25">
      <c r="A138" s="86" t="s">
        <v>176</v>
      </c>
      <c r="B138" s="86" t="s">
        <v>73</v>
      </c>
      <c r="C138" s="86" t="s">
        <v>74</v>
      </c>
      <c r="D138" s="86" t="s">
        <v>301</v>
      </c>
      <c r="E138" s="87">
        <v>28</v>
      </c>
      <c r="F138" s="87">
        <v>4612</v>
      </c>
      <c r="G138" s="87">
        <v>4</v>
      </c>
    </row>
    <row r="139" spans="1:7" outlineLevel="2" x14ac:dyDescent="0.25">
      <c r="A139" s="86" t="s">
        <v>176</v>
      </c>
      <c r="B139" s="86" t="s">
        <v>73</v>
      </c>
      <c r="C139" s="86" t="s">
        <v>74</v>
      </c>
      <c r="D139" s="86" t="s">
        <v>205</v>
      </c>
      <c r="E139" s="87">
        <v>2</v>
      </c>
      <c r="F139" s="87">
        <v>458</v>
      </c>
      <c r="G139" s="87">
        <v>2</v>
      </c>
    </row>
    <row r="140" spans="1:7" outlineLevel="1" x14ac:dyDescent="0.25">
      <c r="A140" s="86"/>
      <c r="B140" s="88" t="s">
        <v>75</v>
      </c>
      <c r="C140" s="86"/>
      <c r="D140" s="86"/>
      <c r="E140" s="87">
        <f>SUBTOTAL(9,E137:E139)</f>
        <v>4763</v>
      </c>
      <c r="F140" s="87">
        <f>SUBTOTAL(9,F137:F139)</f>
        <v>78742.780000000013</v>
      </c>
      <c r="G140" s="87">
        <f>SUBTOTAL(9,G137:G139)</f>
        <v>75</v>
      </c>
    </row>
    <row r="141" spans="1:7" outlineLevel="2" x14ac:dyDescent="0.25">
      <c r="A141" s="86" t="s">
        <v>180</v>
      </c>
      <c r="B141" s="86" t="s">
        <v>91</v>
      </c>
      <c r="C141" s="86" t="s">
        <v>92</v>
      </c>
      <c r="D141" s="86" t="s">
        <v>300</v>
      </c>
      <c r="E141" s="87">
        <v>377</v>
      </c>
      <c r="F141" s="87">
        <v>49739.95</v>
      </c>
      <c r="G141" s="87">
        <v>26</v>
      </c>
    </row>
    <row r="142" spans="1:7" outlineLevel="2" collapsed="1" x14ac:dyDescent="0.25">
      <c r="A142" s="86" t="s">
        <v>180</v>
      </c>
      <c r="B142" s="86" t="s">
        <v>91</v>
      </c>
      <c r="C142" s="86" t="s">
        <v>92</v>
      </c>
      <c r="D142" s="86" t="s">
        <v>209</v>
      </c>
      <c r="E142" s="87">
        <v>462</v>
      </c>
      <c r="F142" s="87">
        <v>14264.6</v>
      </c>
      <c r="G142" s="87">
        <v>16</v>
      </c>
    </row>
    <row r="143" spans="1:7" outlineLevel="2" x14ac:dyDescent="0.25">
      <c r="A143" s="86" t="s">
        <v>180</v>
      </c>
      <c r="B143" s="86" t="s">
        <v>91</v>
      </c>
      <c r="C143" s="86" t="s">
        <v>92</v>
      </c>
      <c r="D143" s="86" t="s">
        <v>206</v>
      </c>
      <c r="E143" s="87">
        <v>477</v>
      </c>
      <c r="F143" s="87">
        <v>6764</v>
      </c>
      <c r="G143" s="87">
        <v>10</v>
      </c>
    </row>
    <row r="144" spans="1:7" outlineLevel="2" collapsed="1" x14ac:dyDescent="0.25">
      <c r="A144" s="86" t="s">
        <v>180</v>
      </c>
      <c r="B144" s="86" t="s">
        <v>91</v>
      </c>
      <c r="C144" s="86" t="s">
        <v>92</v>
      </c>
      <c r="D144" s="86" t="s">
        <v>208</v>
      </c>
      <c r="E144" s="87">
        <v>82</v>
      </c>
      <c r="F144" s="87">
        <v>1297.75</v>
      </c>
      <c r="G144" s="87">
        <v>11</v>
      </c>
    </row>
    <row r="145" spans="1:7" outlineLevel="2" x14ac:dyDescent="0.25">
      <c r="A145" s="86" t="s">
        <v>180</v>
      </c>
      <c r="B145" s="86" t="s">
        <v>91</v>
      </c>
      <c r="C145" s="86" t="s">
        <v>92</v>
      </c>
      <c r="D145" s="86" t="s">
        <v>205</v>
      </c>
      <c r="E145" s="87">
        <v>144</v>
      </c>
      <c r="F145" s="87">
        <v>810.1</v>
      </c>
      <c r="G145" s="87">
        <v>4</v>
      </c>
    </row>
    <row r="146" spans="1:7" outlineLevel="1" x14ac:dyDescent="0.25">
      <c r="A146" s="86"/>
      <c r="B146" s="88" t="s">
        <v>93</v>
      </c>
      <c r="C146" s="86"/>
      <c r="D146" s="86"/>
      <c r="E146" s="87">
        <f>SUBTOTAL(9,E141:E145)</f>
        <v>1542</v>
      </c>
      <c r="F146" s="87">
        <f>SUBTOTAL(9,F141:F145)</f>
        <v>72876.399999999994</v>
      </c>
      <c r="G146" s="87">
        <f>SUBTOTAL(9,G141:G145)</f>
        <v>67</v>
      </c>
    </row>
    <row r="147" spans="1:7" outlineLevel="2" x14ac:dyDescent="0.25">
      <c r="A147" s="86" t="s">
        <v>194</v>
      </c>
      <c r="B147" s="86" t="s">
        <v>253</v>
      </c>
      <c r="C147" s="86" t="s">
        <v>94</v>
      </c>
      <c r="D147" s="86" t="s">
        <v>303</v>
      </c>
      <c r="E147" s="87">
        <v>4401</v>
      </c>
      <c r="F147" s="87">
        <v>52779.600000000006</v>
      </c>
      <c r="G147" s="87">
        <v>159</v>
      </c>
    </row>
    <row r="148" spans="1:7" outlineLevel="2" collapsed="1" x14ac:dyDescent="0.25">
      <c r="A148" s="86" t="s">
        <v>194</v>
      </c>
      <c r="B148" s="86" t="s">
        <v>253</v>
      </c>
      <c r="C148" s="86" t="s">
        <v>94</v>
      </c>
      <c r="D148" s="86" t="s">
        <v>211</v>
      </c>
      <c r="E148" s="87">
        <v>1</v>
      </c>
      <c r="F148" s="87">
        <v>70</v>
      </c>
      <c r="G148" s="87">
        <v>1</v>
      </c>
    </row>
    <row r="149" spans="1:7" outlineLevel="2" x14ac:dyDescent="0.25">
      <c r="A149" s="86" t="s">
        <v>195</v>
      </c>
      <c r="B149" s="86" t="s">
        <v>253</v>
      </c>
      <c r="C149" s="86" t="s">
        <v>94</v>
      </c>
      <c r="D149" s="86" t="s">
        <v>306</v>
      </c>
      <c r="E149" s="87">
        <v>4</v>
      </c>
      <c r="F149" s="87">
        <v>2</v>
      </c>
      <c r="G149" s="87">
        <v>1</v>
      </c>
    </row>
    <row r="150" spans="1:7" outlineLevel="1" x14ac:dyDescent="0.25">
      <c r="A150" s="86"/>
      <c r="B150" s="88" t="s">
        <v>254</v>
      </c>
      <c r="C150" s="86"/>
      <c r="D150" s="86"/>
      <c r="E150" s="87">
        <f>SUBTOTAL(9,E147:E149)</f>
        <v>4406</v>
      </c>
      <c r="F150" s="87">
        <f>SUBTOTAL(9,F147:F149)</f>
        <v>52851.600000000006</v>
      </c>
      <c r="G150" s="87">
        <f>SUBTOTAL(9,G147:G149)</f>
        <v>161</v>
      </c>
    </row>
    <row r="151" spans="1:7" outlineLevel="2" x14ac:dyDescent="0.25">
      <c r="A151" s="86" t="s">
        <v>147</v>
      </c>
      <c r="B151" s="86" t="s">
        <v>80</v>
      </c>
      <c r="C151" s="86" t="s">
        <v>81</v>
      </c>
      <c r="D151" s="86" t="s">
        <v>293</v>
      </c>
      <c r="E151" s="87">
        <v>3418</v>
      </c>
      <c r="F151" s="87">
        <v>48597</v>
      </c>
      <c r="G151" s="87">
        <v>58</v>
      </c>
    </row>
    <row r="152" spans="1:7" outlineLevel="1" x14ac:dyDescent="0.25">
      <c r="A152" s="86"/>
      <c r="B152" s="88" t="s">
        <v>82</v>
      </c>
      <c r="C152" s="86"/>
      <c r="D152" s="86"/>
      <c r="E152" s="87">
        <f>SUBTOTAL(9,E151:E151)</f>
        <v>3418</v>
      </c>
      <c r="F152" s="87">
        <f>SUBTOTAL(9,F151:F151)</f>
        <v>48597</v>
      </c>
      <c r="G152" s="87">
        <f>SUBTOTAL(9,G151:G151)</f>
        <v>58</v>
      </c>
    </row>
    <row r="153" spans="1:7" outlineLevel="2" collapsed="1" x14ac:dyDescent="0.25">
      <c r="A153" s="86" t="s">
        <v>196</v>
      </c>
      <c r="B153" s="86" t="s">
        <v>86</v>
      </c>
      <c r="C153" s="86" t="s">
        <v>87</v>
      </c>
      <c r="D153" s="86" t="s">
        <v>304</v>
      </c>
      <c r="E153" s="87">
        <v>42</v>
      </c>
      <c r="F153" s="87">
        <v>30517</v>
      </c>
      <c r="G153" s="87">
        <v>5</v>
      </c>
    </row>
    <row r="154" spans="1:7" outlineLevel="2" x14ac:dyDescent="0.25">
      <c r="A154" s="86" t="s">
        <v>196</v>
      </c>
      <c r="B154" s="86" t="s">
        <v>86</v>
      </c>
      <c r="C154" s="86" t="s">
        <v>87</v>
      </c>
      <c r="D154" s="86" t="s">
        <v>298</v>
      </c>
      <c r="E154" s="87">
        <v>18</v>
      </c>
      <c r="F154" s="87">
        <v>15282</v>
      </c>
      <c r="G154" s="87">
        <v>2</v>
      </c>
    </row>
    <row r="155" spans="1:7" outlineLevel="1" x14ac:dyDescent="0.25">
      <c r="A155" s="86"/>
      <c r="B155" s="88" t="s">
        <v>88</v>
      </c>
      <c r="C155" s="86"/>
      <c r="D155" s="86"/>
      <c r="E155" s="87">
        <f>SUBTOTAL(9,E153:E154)</f>
        <v>60</v>
      </c>
      <c r="F155" s="87">
        <f>SUBTOTAL(9,F153:F154)</f>
        <v>45799</v>
      </c>
      <c r="G155" s="87">
        <f>SUBTOTAL(9,G153:G154)</f>
        <v>7</v>
      </c>
    </row>
    <row r="156" spans="1:7" outlineLevel="2" x14ac:dyDescent="0.25">
      <c r="A156" s="86" t="s">
        <v>149</v>
      </c>
      <c r="B156" s="86" t="s">
        <v>130</v>
      </c>
      <c r="C156" s="86" t="s">
        <v>25</v>
      </c>
      <c r="D156" s="86" t="s">
        <v>291</v>
      </c>
      <c r="E156" s="87">
        <v>286</v>
      </c>
      <c r="F156" s="87">
        <v>35652.5</v>
      </c>
      <c r="G156" s="87">
        <v>16</v>
      </c>
    </row>
    <row r="157" spans="1:7" outlineLevel="2" x14ac:dyDescent="0.25">
      <c r="A157" s="86" t="s">
        <v>149</v>
      </c>
      <c r="B157" s="86" t="s">
        <v>130</v>
      </c>
      <c r="C157" s="86" t="s">
        <v>25</v>
      </c>
      <c r="D157" s="86" t="s">
        <v>298</v>
      </c>
      <c r="E157" s="87">
        <v>64</v>
      </c>
      <c r="F157" s="87">
        <v>3743</v>
      </c>
      <c r="G157" s="87">
        <v>8</v>
      </c>
    </row>
    <row r="158" spans="1:7" outlineLevel="1" x14ac:dyDescent="0.25">
      <c r="A158" s="86"/>
      <c r="B158" s="88" t="s">
        <v>131</v>
      </c>
      <c r="C158" s="86"/>
      <c r="D158" s="86"/>
      <c r="E158" s="87">
        <f>SUBTOTAL(9,E156:E157)</f>
        <v>350</v>
      </c>
      <c r="F158" s="87">
        <f>SUBTOTAL(9,F156:F157)</f>
        <v>39395.5</v>
      </c>
      <c r="G158" s="87">
        <f>SUBTOTAL(9,G156:G157)</f>
        <v>24</v>
      </c>
    </row>
    <row r="159" spans="1:7" outlineLevel="2" x14ac:dyDescent="0.25">
      <c r="A159" s="86" t="s">
        <v>193</v>
      </c>
      <c r="B159" s="86" t="s">
        <v>83</v>
      </c>
      <c r="C159" s="86" t="s">
        <v>84</v>
      </c>
      <c r="D159" s="86" t="s">
        <v>293</v>
      </c>
      <c r="E159" s="87">
        <v>1902</v>
      </c>
      <c r="F159" s="87">
        <v>37856.25</v>
      </c>
      <c r="G159" s="87">
        <v>27</v>
      </c>
    </row>
    <row r="160" spans="1:7" outlineLevel="1" x14ac:dyDescent="0.25">
      <c r="A160" s="86"/>
      <c r="B160" s="88" t="s">
        <v>85</v>
      </c>
      <c r="C160" s="86"/>
      <c r="D160" s="86"/>
      <c r="E160" s="87">
        <f>SUBTOTAL(9,E159:E159)</f>
        <v>1902</v>
      </c>
      <c r="F160" s="87">
        <f>SUBTOTAL(9,F159:F159)</f>
        <v>37856.25</v>
      </c>
      <c r="G160" s="87">
        <f>SUBTOTAL(9,G159:G159)</f>
        <v>27</v>
      </c>
    </row>
    <row r="161" spans="1:7" outlineLevel="2" x14ac:dyDescent="0.25">
      <c r="A161" s="86" t="s">
        <v>167</v>
      </c>
      <c r="B161" s="86" t="s">
        <v>119</v>
      </c>
      <c r="C161" s="86" t="s">
        <v>94</v>
      </c>
      <c r="D161" s="86" t="s">
        <v>303</v>
      </c>
      <c r="E161" s="87">
        <v>3025</v>
      </c>
      <c r="F161" s="87">
        <v>35261.9</v>
      </c>
      <c r="G161" s="87">
        <v>102</v>
      </c>
    </row>
    <row r="162" spans="1:7" outlineLevel="1" x14ac:dyDescent="0.25">
      <c r="A162" s="86"/>
      <c r="B162" s="88" t="s">
        <v>120</v>
      </c>
      <c r="C162" s="86"/>
      <c r="D162" s="86"/>
      <c r="E162" s="87">
        <f>SUBTOTAL(9,E161:E161)</f>
        <v>3025</v>
      </c>
      <c r="F162" s="87">
        <f>SUBTOTAL(9,F161:F161)</f>
        <v>35261.9</v>
      </c>
      <c r="G162" s="87">
        <f>SUBTOTAL(9,G161:G161)</f>
        <v>102</v>
      </c>
    </row>
    <row r="163" spans="1:7" outlineLevel="2" x14ac:dyDescent="0.25">
      <c r="A163" s="86" t="s">
        <v>258</v>
      </c>
      <c r="B163" s="86" t="s">
        <v>259</v>
      </c>
      <c r="C163" s="86" t="s">
        <v>53</v>
      </c>
      <c r="D163" s="86" t="s">
        <v>306</v>
      </c>
      <c r="E163" s="87">
        <v>220</v>
      </c>
      <c r="F163" s="87">
        <v>29780</v>
      </c>
      <c r="G163" s="87">
        <v>1</v>
      </c>
    </row>
    <row r="164" spans="1:7" outlineLevel="2" x14ac:dyDescent="0.25">
      <c r="A164" s="86" t="s">
        <v>258</v>
      </c>
      <c r="B164" s="86" t="s">
        <v>259</v>
      </c>
      <c r="C164" s="86" t="s">
        <v>53</v>
      </c>
      <c r="D164" s="86" t="s">
        <v>211</v>
      </c>
      <c r="E164" s="87">
        <v>1</v>
      </c>
      <c r="F164" s="87">
        <v>86</v>
      </c>
      <c r="G164" s="87">
        <v>1</v>
      </c>
    </row>
    <row r="165" spans="1:7" outlineLevel="2" x14ac:dyDescent="0.25">
      <c r="A165" s="86" t="s">
        <v>258</v>
      </c>
      <c r="B165" s="86" t="s">
        <v>259</v>
      </c>
      <c r="C165" s="86" t="s">
        <v>53</v>
      </c>
      <c r="D165" s="86" t="s">
        <v>210</v>
      </c>
      <c r="E165" s="87">
        <v>3</v>
      </c>
      <c r="F165" s="87">
        <v>10.8</v>
      </c>
      <c r="G165" s="87">
        <v>2</v>
      </c>
    </row>
    <row r="166" spans="1:7" outlineLevel="1" x14ac:dyDescent="0.25">
      <c r="A166" s="86"/>
      <c r="B166" s="88" t="s">
        <v>260</v>
      </c>
      <c r="C166" s="86"/>
      <c r="D166" s="86"/>
      <c r="E166" s="87">
        <f>SUBTOTAL(9,E163:E165)</f>
        <v>224</v>
      </c>
      <c r="F166" s="87">
        <f>SUBTOTAL(9,F163:F165)</f>
        <v>29876.799999999999</v>
      </c>
      <c r="G166" s="87">
        <f>SUBTOTAL(9,G163:G165)</f>
        <v>4</v>
      </c>
    </row>
    <row r="167" spans="1:7" outlineLevel="2" x14ac:dyDescent="0.25">
      <c r="A167" s="86" t="s">
        <v>197</v>
      </c>
      <c r="B167" s="86" t="s">
        <v>142</v>
      </c>
      <c r="C167" s="86" t="s">
        <v>103</v>
      </c>
      <c r="D167" s="86" t="s">
        <v>205</v>
      </c>
      <c r="E167" s="87">
        <v>2</v>
      </c>
      <c r="F167" s="87">
        <v>504</v>
      </c>
      <c r="G167" s="87">
        <v>1</v>
      </c>
    </row>
    <row r="168" spans="1:7" outlineLevel="2" collapsed="1" x14ac:dyDescent="0.25">
      <c r="A168" s="86" t="s">
        <v>197</v>
      </c>
      <c r="B168" s="86" t="s">
        <v>142</v>
      </c>
      <c r="C168" s="86" t="s">
        <v>103</v>
      </c>
      <c r="D168" s="86" t="s">
        <v>291</v>
      </c>
      <c r="E168" s="87">
        <v>30</v>
      </c>
      <c r="F168" s="87">
        <v>451.05</v>
      </c>
      <c r="G168" s="87">
        <v>12</v>
      </c>
    </row>
    <row r="169" spans="1:7" outlineLevel="2" x14ac:dyDescent="0.25">
      <c r="A169" s="86" t="s">
        <v>198</v>
      </c>
      <c r="B169" s="86" t="s">
        <v>142</v>
      </c>
      <c r="C169" s="86" t="s">
        <v>103</v>
      </c>
      <c r="D169" s="86" t="s">
        <v>291</v>
      </c>
      <c r="E169" s="87">
        <v>196</v>
      </c>
      <c r="F169" s="87">
        <v>3521.36</v>
      </c>
      <c r="G169" s="87">
        <v>40</v>
      </c>
    </row>
    <row r="170" spans="1:7" outlineLevel="2" x14ac:dyDescent="0.25">
      <c r="A170" s="86" t="s">
        <v>308</v>
      </c>
      <c r="B170" s="86" t="s">
        <v>142</v>
      </c>
      <c r="C170" s="86" t="s">
        <v>103</v>
      </c>
      <c r="D170" s="86" t="s">
        <v>209</v>
      </c>
      <c r="E170" s="87">
        <v>136</v>
      </c>
      <c r="F170" s="87">
        <v>7337.4</v>
      </c>
      <c r="G170" s="87">
        <v>13</v>
      </c>
    </row>
    <row r="171" spans="1:7" outlineLevel="2" x14ac:dyDescent="0.25">
      <c r="A171" s="86" t="s">
        <v>308</v>
      </c>
      <c r="B171" s="86" t="s">
        <v>142</v>
      </c>
      <c r="C171" s="86" t="s">
        <v>103</v>
      </c>
      <c r="D171" s="86" t="s">
        <v>208</v>
      </c>
      <c r="E171" s="87">
        <v>16</v>
      </c>
      <c r="F171" s="87">
        <v>125</v>
      </c>
      <c r="G171" s="87">
        <v>2</v>
      </c>
    </row>
    <row r="172" spans="1:7" outlineLevel="2" x14ac:dyDescent="0.25">
      <c r="A172" s="86" t="s">
        <v>199</v>
      </c>
      <c r="B172" s="86" t="s">
        <v>142</v>
      </c>
      <c r="C172" s="86" t="s">
        <v>103</v>
      </c>
      <c r="D172" s="86" t="s">
        <v>291</v>
      </c>
      <c r="E172" s="87">
        <v>475</v>
      </c>
      <c r="F172" s="87">
        <v>6917.9499999999989</v>
      </c>
      <c r="G172" s="87">
        <v>78</v>
      </c>
    </row>
    <row r="173" spans="1:7" outlineLevel="2" x14ac:dyDescent="0.25">
      <c r="A173" s="86" t="s">
        <v>309</v>
      </c>
      <c r="B173" s="86" t="s">
        <v>142</v>
      </c>
      <c r="C173" s="86" t="s">
        <v>103</v>
      </c>
      <c r="D173" s="86" t="s">
        <v>303</v>
      </c>
      <c r="E173" s="87">
        <v>5</v>
      </c>
      <c r="F173" s="87">
        <v>17.5</v>
      </c>
      <c r="G173" s="87">
        <v>2</v>
      </c>
    </row>
    <row r="174" spans="1:7" outlineLevel="2" x14ac:dyDescent="0.25">
      <c r="A174" s="86" t="s">
        <v>200</v>
      </c>
      <c r="B174" s="86" t="s">
        <v>142</v>
      </c>
      <c r="C174" s="86" t="s">
        <v>103</v>
      </c>
      <c r="D174" s="86" t="s">
        <v>291</v>
      </c>
      <c r="E174" s="87">
        <v>386</v>
      </c>
      <c r="F174" s="87">
        <v>5887.21</v>
      </c>
      <c r="G174" s="87">
        <v>59</v>
      </c>
    </row>
    <row r="175" spans="1:7" outlineLevel="1" x14ac:dyDescent="0.25">
      <c r="A175" s="86"/>
      <c r="B175" s="88" t="s">
        <v>143</v>
      </c>
      <c r="C175" s="86"/>
      <c r="D175" s="86"/>
      <c r="E175" s="87">
        <f>SUBTOTAL(9,E167:E174)</f>
        <v>1246</v>
      </c>
      <c r="F175" s="87">
        <f>SUBTOTAL(9,F167:F174)</f>
        <v>24761.469999999998</v>
      </c>
      <c r="G175" s="87">
        <f>SUBTOTAL(9,G167:G174)</f>
        <v>207</v>
      </c>
    </row>
    <row r="176" spans="1:7" outlineLevel="2" x14ac:dyDescent="0.25">
      <c r="A176" s="86" t="s">
        <v>261</v>
      </c>
      <c r="B176" s="86" t="s">
        <v>262</v>
      </c>
      <c r="C176" s="86" t="s">
        <v>263</v>
      </c>
      <c r="D176" s="86" t="s">
        <v>295</v>
      </c>
      <c r="E176" s="87">
        <v>118</v>
      </c>
      <c r="F176" s="87">
        <v>24191</v>
      </c>
      <c r="G176" s="87">
        <v>7</v>
      </c>
    </row>
    <row r="177" spans="1:7" outlineLevel="1" x14ac:dyDescent="0.25">
      <c r="A177" s="86"/>
      <c r="B177" s="88" t="s">
        <v>264</v>
      </c>
      <c r="C177" s="86"/>
      <c r="D177" s="86"/>
      <c r="E177" s="87">
        <f>SUBTOTAL(9,E176:E176)</f>
        <v>118</v>
      </c>
      <c r="F177" s="87">
        <f>SUBTOTAL(9,F176:F176)</f>
        <v>24191</v>
      </c>
      <c r="G177" s="87">
        <f>SUBTOTAL(9,G176:G176)</f>
        <v>7</v>
      </c>
    </row>
    <row r="178" spans="1:7" outlineLevel="2" x14ac:dyDescent="0.25">
      <c r="A178" s="86" t="s">
        <v>165</v>
      </c>
      <c r="B178" s="86" t="s">
        <v>139</v>
      </c>
      <c r="C178" s="86" t="s">
        <v>140</v>
      </c>
      <c r="D178" s="86" t="s">
        <v>293</v>
      </c>
      <c r="E178" s="87">
        <v>468</v>
      </c>
      <c r="F178" s="87">
        <v>14883</v>
      </c>
      <c r="G178" s="87">
        <v>12</v>
      </c>
    </row>
    <row r="179" spans="1:7" outlineLevel="2" x14ac:dyDescent="0.25">
      <c r="A179" s="86" t="s">
        <v>165</v>
      </c>
      <c r="B179" s="86" t="s">
        <v>139</v>
      </c>
      <c r="C179" s="86" t="s">
        <v>140</v>
      </c>
      <c r="D179" s="86" t="s">
        <v>307</v>
      </c>
      <c r="E179" s="87">
        <v>6</v>
      </c>
      <c r="F179" s="87">
        <v>3463</v>
      </c>
      <c r="G179" s="87">
        <v>2</v>
      </c>
    </row>
    <row r="180" spans="1:7" outlineLevel="2" collapsed="1" x14ac:dyDescent="0.25">
      <c r="A180" s="86" t="s">
        <v>165</v>
      </c>
      <c r="B180" s="86" t="s">
        <v>139</v>
      </c>
      <c r="C180" s="86" t="s">
        <v>140</v>
      </c>
      <c r="D180" s="86" t="s">
        <v>305</v>
      </c>
      <c r="E180" s="87">
        <v>117</v>
      </c>
      <c r="F180" s="87">
        <v>2794</v>
      </c>
      <c r="G180" s="87">
        <v>1</v>
      </c>
    </row>
    <row r="181" spans="1:7" outlineLevel="2" x14ac:dyDescent="0.25">
      <c r="A181" s="86" t="s">
        <v>165</v>
      </c>
      <c r="B181" s="86" t="s">
        <v>139</v>
      </c>
      <c r="C181" s="86" t="s">
        <v>140</v>
      </c>
      <c r="D181" s="86" t="s">
        <v>303</v>
      </c>
      <c r="E181" s="87">
        <v>147</v>
      </c>
      <c r="F181" s="87">
        <v>1556</v>
      </c>
      <c r="G181" s="87">
        <v>3</v>
      </c>
    </row>
    <row r="182" spans="1:7" outlineLevel="2" x14ac:dyDescent="0.25">
      <c r="A182" s="86" t="s">
        <v>165</v>
      </c>
      <c r="B182" s="86" t="s">
        <v>139</v>
      </c>
      <c r="C182" s="86" t="s">
        <v>140</v>
      </c>
      <c r="D182" s="86" t="s">
        <v>205</v>
      </c>
      <c r="E182" s="87">
        <v>5</v>
      </c>
      <c r="F182" s="87">
        <v>867</v>
      </c>
      <c r="G182" s="87">
        <v>1</v>
      </c>
    </row>
    <row r="183" spans="1:7" outlineLevel="2" x14ac:dyDescent="0.25">
      <c r="A183" s="86" t="s">
        <v>165</v>
      </c>
      <c r="B183" s="86" t="s">
        <v>139</v>
      </c>
      <c r="C183" s="86" t="s">
        <v>140</v>
      </c>
      <c r="D183" s="86" t="s">
        <v>211</v>
      </c>
      <c r="E183" s="87">
        <v>5</v>
      </c>
      <c r="F183" s="87">
        <v>140.05000000000001</v>
      </c>
      <c r="G183" s="87">
        <v>3</v>
      </c>
    </row>
    <row r="184" spans="1:7" outlineLevel="1" x14ac:dyDescent="0.25">
      <c r="A184" s="86"/>
      <c r="B184" s="88" t="s">
        <v>141</v>
      </c>
      <c r="C184" s="86"/>
      <c r="D184" s="86"/>
      <c r="E184" s="87">
        <f>SUBTOTAL(9,E178:E183)</f>
        <v>748</v>
      </c>
      <c r="F184" s="87">
        <f>SUBTOTAL(9,F178:F183)</f>
        <v>23703.05</v>
      </c>
      <c r="G184" s="87">
        <f>SUBTOTAL(9,G178:G183)</f>
        <v>22</v>
      </c>
    </row>
    <row r="185" spans="1:7" outlineLevel="2" x14ac:dyDescent="0.25">
      <c r="A185" s="86" t="s">
        <v>178</v>
      </c>
      <c r="B185" s="86" t="s">
        <v>95</v>
      </c>
      <c r="C185" s="86" t="s">
        <v>96</v>
      </c>
      <c r="D185" s="86" t="s">
        <v>208</v>
      </c>
      <c r="E185" s="87">
        <v>1087</v>
      </c>
      <c r="F185" s="87">
        <v>12535.880000000001</v>
      </c>
      <c r="G185" s="87">
        <v>94</v>
      </c>
    </row>
    <row r="186" spans="1:7" outlineLevel="2" collapsed="1" x14ac:dyDescent="0.25">
      <c r="A186" s="86" t="s">
        <v>178</v>
      </c>
      <c r="B186" s="86" t="s">
        <v>95</v>
      </c>
      <c r="C186" s="86" t="s">
        <v>96</v>
      </c>
      <c r="D186" s="86" t="s">
        <v>206</v>
      </c>
      <c r="E186" s="87">
        <v>122</v>
      </c>
      <c r="F186" s="87">
        <v>10451.799999999999</v>
      </c>
      <c r="G186" s="87">
        <v>24</v>
      </c>
    </row>
    <row r="187" spans="1:7" outlineLevel="1" x14ac:dyDescent="0.25">
      <c r="A187" s="86"/>
      <c r="B187" s="88" t="s">
        <v>97</v>
      </c>
      <c r="C187" s="86"/>
      <c r="D187" s="86"/>
      <c r="E187" s="87">
        <f>SUBTOTAL(9,E185:E186)</f>
        <v>1209</v>
      </c>
      <c r="F187" s="87">
        <f>SUBTOTAL(9,F185:F186)</f>
        <v>22987.68</v>
      </c>
      <c r="G187" s="87">
        <f>SUBTOTAL(9,G185:G186)</f>
        <v>118</v>
      </c>
    </row>
    <row r="188" spans="1:7" outlineLevel="2" collapsed="1" x14ac:dyDescent="0.25">
      <c r="A188" s="86" t="s">
        <v>151</v>
      </c>
      <c r="B188" s="86" t="s">
        <v>123</v>
      </c>
      <c r="C188" s="86" t="s">
        <v>124</v>
      </c>
      <c r="D188" s="86" t="s">
        <v>217</v>
      </c>
      <c r="E188" s="87">
        <v>126</v>
      </c>
      <c r="F188" s="87">
        <v>12030</v>
      </c>
      <c r="G188" s="87">
        <v>4</v>
      </c>
    </row>
    <row r="189" spans="1:7" outlineLevel="2" x14ac:dyDescent="0.25">
      <c r="A189" s="86" t="s">
        <v>151</v>
      </c>
      <c r="B189" s="86" t="s">
        <v>123</v>
      </c>
      <c r="C189" s="86" t="s">
        <v>124</v>
      </c>
      <c r="D189" s="86" t="s">
        <v>298</v>
      </c>
      <c r="E189" s="87">
        <v>58</v>
      </c>
      <c r="F189" s="87">
        <v>6151.55</v>
      </c>
      <c r="G189" s="87">
        <v>15</v>
      </c>
    </row>
    <row r="190" spans="1:7" outlineLevel="2" x14ac:dyDescent="0.25">
      <c r="A190" s="86" t="s">
        <v>151</v>
      </c>
      <c r="B190" s="86" t="s">
        <v>123</v>
      </c>
      <c r="C190" s="86" t="s">
        <v>124</v>
      </c>
      <c r="D190" s="86" t="s">
        <v>296</v>
      </c>
      <c r="E190" s="87">
        <v>80</v>
      </c>
      <c r="F190" s="87">
        <v>1029.2</v>
      </c>
      <c r="G190" s="87">
        <v>7</v>
      </c>
    </row>
    <row r="191" spans="1:7" outlineLevel="2" x14ac:dyDescent="0.25">
      <c r="A191" s="86" t="s">
        <v>151</v>
      </c>
      <c r="B191" s="86" t="s">
        <v>123</v>
      </c>
      <c r="C191" s="86" t="s">
        <v>124</v>
      </c>
      <c r="D191" s="86" t="s">
        <v>300</v>
      </c>
      <c r="E191" s="87">
        <v>6</v>
      </c>
      <c r="F191" s="87">
        <v>949</v>
      </c>
      <c r="G191" s="87">
        <v>1</v>
      </c>
    </row>
    <row r="192" spans="1:7" outlineLevel="1" x14ac:dyDescent="0.25">
      <c r="A192" s="86"/>
      <c r="B192" s="88" t="s">
        <v>125</v>
      </c>
      <c r="C192" s="86"/>
      <c r="D192" s="86"/>
      <c r="E192" s="87">
        <f>SUBTOTAL(9,E188:E191)</f>
        <v>270</v>
      </c>
      <c r="F192" s="87">
        <f>SUBTOTAL(9,F188:F191)</f>
        <v>20159.75</v>
      </c>
      <c r="G192" s="87">
        <f>SUBTOTAL(9,G188:G191)</f>
        <v>27</v>
      </c>
    </row>
    <row r="193" spans="1:7" outlineLevel="2" x14ac:dyDescent="0.25">
      <c r="A193" s="86" t="s">
        <v>310</v>
      </c>
      <c r="B193" s="86" t="s">
        <v>311</v>
      </c>
      <c r="C193" s="86" t="s">
        <v>22</v>
      </c>
      <c r="D193" s="86" t="s">
        <v>292</v>
      </c>
      <c r="E193" s="87">
        <v>947</v>
      </c>
      <c r="F193" s="87">
        <v>16598</v>
      </c>
      <c r="G193" s="87">
        <v>8</v>
      </c>
    </row>
    <row r="194" spans="1:7" outlineLevel="1" x14ac:dyDescent="0.25">
      <c r="A194" s="86"/>
      <c r="B194" s="88" t="s">
        <v>312</v>
      </c>
      <c r="C194" s="86"/>
      <c r="D194" s="86"/>
      <c r="E194" s="87">
        <f>SUBTOTAL(9,E193:E193)</f>
        <v>947</v>
      </c>
      <c r="F194" s="87">
        <f>SUBTOTAL(9,F193:F193)</f>
        <v>16598</v>
      </c>
      <c r="G194" s="87">
        <f>SUBTOTAL(9,G193:G193)</f>
        <v>8</v>
      </c>
    </row>
    <row r="195" spans="1:7" outlineLevel="2" x14ac:dyDescent="0.25">
      <c r="A195" s="86" t="s">
        <v>162</v>
      </c>
      <c r="B195" s="86" t="s">
        <v>98</v>
      </c>
      <c r="C195" s="86" t="s">
        <v>98</v>
      </c>
      <c r="D195" s="86" t="s">
        <v>298</v>
      </c>
      <c r="E195" s="87">
        <v>32</v>
      </c>
      <c r="F195" s="87">
        <v>9503</v>
      </c>
      <c r="G195" s="87">
        <v>4</v>
      </c>
    </row>
    <row r="196" spans="1:7" outlineLevel="2" x14ac:dyDescent="0.25">
      <c r="A196" s="86" t="s">
        <v>162</v>
      </c>
      <c r="B196" s="86" t="s">
        <v>98</v>
      </c>
      <c r="C196" s="86" t="s">
        <v>98</v>
      </c>
      <c r="D196" s="86" t="s">
        <v>209</v>
      </c>
      <c r="E196" s="87">
        <v>15</v>
      </c>
      <c r="F196" s="87">
        <v>6271.2</v>
      </c>
      <c r="G196" s="87">
        <v>6</v>
      </c>
    </row>
    <row r="197" spans="1:7" outlineLevel="2" collapsed="1" x14ac:dyDescent="0.25">
      <c r="A197" s="86" t="s">
        <v>162</v>
      </c>
      <c r="B197" s="86" t="s">
        <v>98</v>
      </c>
      <c r="C197" s="86" t="s">
        <v>98</v>
      </c>
      <c r="D197" s="86" t="s">
        <v>307</v>
      </c>
      <c r="E197" s="87">
        <v>2</v>
      </c>
      <c r="F197" s="87">
        <v>624</v>
      </c>
      <c r="G197" s="87">
        <v>1</v>
      </c>
    </row>
    <row r="198" spans="1:7" outlineLevel="1" x14ac:dyDescent="0.25">
      <c r="A198" s="86"/>
      <c r="B198" s="88" t="s">
        <v>99</v>
      </c>
      <c r="C198" s="86"/>
      <c r="D198" s="86"/>
      <c r="E198" s="87">
        <f>SUBTOTAL(9,E195:E197)</f>
        <v>49</v>
      </c>
      <c r="F198" s="87">
        <f>SUBTOTAL(9,F195:F197)</f>
        <v>16398.2</v>
      </c>
      <c r="G198" s="87">
        <f>SUBTOTAL(9,G195:G197)</f>
        <v>11</v>
      </c>
    </row>
    <row r="199" spans="1:7" outlineLevel="2" collapsed="1" x14ac:dyDescent="0.25">
      <c r="A199" s="86" t="s">
        <v>280</v>
      </c>
      <c r="B199" s="86" t="s">
        <v>281</v>
      </c>
      <c r="C199" s="86" t="s">
        <v>22</v>
      </c>
      <c r="D199" s="86" t="s">
        <v>294</v>
      </c>
      <c r="E199" s="87">
        <v>77</v>
      </c>
      <c r="F199" s="87">
        <v>15219.75</v>
      </c>
      <c r="G199" s="87">
        <v>20</v>
      </c>
    </row>
    <row r="200" spans="1:7" outlineLevel="1" x14ac:dyDescent="0.25">
      <c r="A200" s="86"/>
      <c r="B200" s="88" t="s">
        <v>282</v>
      </c>
      <c r="C200" s="86"/>
      <c r="D200" s="86"/>
      <c r="E200" s="87">
        <f>SUBTOTAL(9,E199:E199)</f>
        <v>77</v>
      </c>
      <c r="F200" s="87">
        <f>SUBTOTAL(9,F199:F199)</f>
        <v>15219.75</v>
      </c>
      <c r="G200" s="87">
        <f>SUBTOTAL(9,G199:G199)</f>
        <v>20</v>
      </c>
    </row>
    <row r="201" spans="1:7" outlineLevel="2" x14ac:dyDescent="0.25">
      <c r="A201" s="86" t="s">
        <v>255</v>
      </c>
      <c r="B201" s="86" t="s">
        <v>256</v>
      </c>
      <c r="C201" s="86" t="s">
        <v>117</v>
      </c>
      <c r="D201" s="86" t="s">
        <v>217</v>
      </c>
      <c r="E201" s="87">
        <v>31</v>
      </c>
      <c r="F201" s="87">
        <v>14909</v>
      </c>
      <c r="G201" s="87">
        <v>4</v>
      </c>
    </row>
    <row r="202" spans="1:7" outlineLevel="1" x14ac:dyDescent="0.25">
      <c r="A202" s="86"/>
      <c r="B202" s="88" t="s">
        <v>257</v>
      </c>
      <c r="C202" s="86"/>
      <c r="D202" s="86"/>
      <c r="E202" s="87">
        <f>SUBTOTAL(9,E201:E201)</f>
        <v>31</v>
      </c>
      <c r="F202" s="87">
        <f>SUBTOTAL(9,F201:F201)</f>
        <v>14909</v>
      </c>
      <c r="G202" s="87">
        <f>SUBTOTAL(9,G201:G201)</f>
        <v>4</v>
      </c>
    </row>
    <row r="203" spans="1:7" outlineLevel="2" x14ac:dyDescent="0.25">
      <c r="A203" s="86" t="s">
        <v>182</v>
      </c>
      <c r="B203" s="86" t="s">
        <v>104</v>
      </c>
      <c r="C203" s="86" t="s">
        <v>53</v>
      </c>
      <c r="D203" s="86" t="s">
        <v>205</v>
      </c>
      <c r="E203" s="87">
        <v>245</v>
      </c>
      <c r="F203" s="87">
        <v>7757.1</v>
      </c>
      <c r="G203" s="87">
        <v>22</v>
      </c>
    </row>
    <row r="204" spans="1:7" outlineLevel="2" x14ac:dyDescent="0.25">
      <c r="A204" s="86" t="s">
        <v>182</v>
      </c>
      <c r="B204" s="86" t="s">
        <v>104</v>
      </c>
      <c r="C204" s="86" t="s">
        <v>53</v>
      </c>
      <c r="D204" s="86" t="s">
        <v>210</v>
      </c>
      <c r="E204" s="87">
        <v>584</v>
      </c>
      <c r="F204" s="87">
        <v>4936.3</v>
      </c>
      <c r="G204" s="87">
        <v>18</v>
      </c>
    </row>
    <row r="205" spans="1:7" outlineLevel="2" x14ac:dyDescent="0.25">
      <c r="A205" s="86" t="s">
        <v>182</v>
      </c>
      <c r="B205" s="86" t="s">
        <v>104</v>
      </c>
      <c r="C205" s="86" t="s">
        <v>53</v>
      </c>
      <c r="D205" s="86" t="s">
        <v>291</v>
      </c>
      <c r="E205" s="87">
        <v>31</v>
      </c>
      <c r="F205" s="87">
        <v>1301.7</v>
      </c>
      <c r="G205" s="87">
        <v>5</v>
      </c>
    </row>
    <row r="206" spans="1:7" outlineLevel="2" collapsed="1" x14ac:dyDescent="0.25">
      <c r="A206" s="86" t="s">
        <v>313</v>
      </c>
      <c r="B206" s="86" t="s">
        <v>104</v>
      </c>
      <c r="C206" s="86" t="s">
        <v>53</v>
      </c>
      <c r="D206" s="86" t="s">
        <v>211</v>
      </c>
      <c r="E206" s="87">
        <v>3</v>
      </c>
      <c r="F206" s="87">
        <v>218</v>
      </c>
      <c r="G206" s="87">
        <v>1</v>
      </c>
    </row>
    <row r="207" spans="1:7" outlineLevel="2" x14ac:dyDescent="0.25">
      <c r="A207" s="86" t="s">
        <v>313</v>
      </c>
      <c r="B207" s="86" t="s">
        <v>104</v>
      </c>
      <c r="C207" s="86" t="s">
        <v>53</v>
      </c>
      <c r="D207" s="86" t="s">
        <v>210</v>
      </c>
      <c r="E207" s="87">
        <v>2</v>
      </c>
      <c r="F207" s="87">
        <v>39</v>
      </c>
      <c r="G207" s="87">
        <v>1</v>
      </c>
    </row>
    <row r="208" spans="1:7" outlineLevel="1" x14ac:dyDescent="0.25">
      <c r="A208" s="86"/>
      <c r="B208" s="88" t="s">
        <v>105</v>
      </c>
      <c r="C208" s="86"/>
      <c r="D208" s="86"/>
      <c r="E208" s="87">
        <f>SUBTOTAL(9,E203:E207)</f>
        <v>865</v>
      </c>
      <c r="F208" s="87">
        <f>SUBTOTAL(9,F203:F207)</f>
        <v>14252.100000000002</v>
      </c>
      <c r="G208" s="87">
        <f>SUBTOTAL(9,G203:G207)</f>
        <v>47</v>
      </c>
    </row>
    <row r="209" spans="1:7" outlineLevel="2" x14ac:dyDescent="0.25">
      <c r="A209" s="86" t="s">
        <v>314</v>
      </c>
      <c r="B209" s="86" t="s">
        <v>315</v>
      </c>
      <c r="C209" s="86" t="s">
        <v>316</v>
      </c>
      <c r="D209" s="86" t="s">
        <v>209</v>
      </c>
      <c r="E209" s="87">
        <v>14</v>
      </c>
      <c r="F209" s="87">
        <v>7190</v>
      </c>
      <c r="G209" s="87">
        <v>2</v>
      </c>
    </row>
    <row r="210" spans="1:7" outlineLevel="2" collapsed="1" x14ac:dyDescent="0.25">
      <c r="A210" s="86" t="s">
        <v>314</v>
      </c>
      <c r="B210" s="86" t="s">
        <v>315</v>
      </c>
      <c r="C210" s="86" t="s">
        <v>316</v>
      </c>
      <c r="D210" s="86" t="s">
        <v>295</v>
      </c>
      <c r="E210" s="87">
        <v>6</v>
      </c>
      <c r="F210" s="87">
        <v>4117</v>
      </c>
      <c r="G210" s="87">
        <v>1</v>
      </c>
    </row>
    <row r="211" spans="1:7" outlineLevel="2" x14ac:dyDescent="0.25">
      <c r="A211" s="86" t="s">
        <v>314</v>
      </c>
      <c r="B211" s="86" t="s">
        <v>315</v>
      </c>
      <c r="C211" s="86" t="s">
        <v>316</v>
      </c>
      <c r="D211" s="86" t="s">
        <v>300</v>
      </c>
      <c r="E211" s="87">
        <v>6</v>
      </c>
      <c r="F211" s="87">
        <v>1591</v>
      </c>
      <c r="G211" s="87">
        <v>2</v>
      </c>
    </row>
    <row r="212" spans="1:7" outlineLevel="1" x14ac:dyDescent="0.25">
      <c r="A212" s="86"/>
      <c r="B212" s="88" t="s">
        <v>317</v>
      </c>
      <c r="C212" s="86"/>
      <c r="D212" s="86"/>
      <c r="E212" s="87">
        <f>SUBTOTAL(9,E209:E211)</f>
        <v>26</v>
      </c>
      <c r="F212" s="87">
        <f>SUBTOTAL(9,F209:F211)</f>
        <v>12898</v>
      </c>
      <c r="G212" s="87">
        <f>SUBTOTAL(9,G209:G211)</f>
        <v>5</v>
      </c>
    </row>
    <row r="213" spans="1:7" outlineLevel="2" x14ac:dyDescent="0.25">
      <c r="A213" s="86" t="s">
        <v>318</v>
      </c>
      <c r="B213" s="86" t="s">
        <v>319</v>
      </c>
      <c r="C213" s="86" t="s">
        <v>320</v>
      </c>
      <c r="D213" s="86" t="s">
        <v>296</v>
      </c>
      <c r="E213" s="87">
        <v>22</v>
      </c>
      <c r="F213" s="87">
        <v>10068.549999999999</v>
      </c>
      <c r="G213" s="87">
        <v>6</v>
      </c>
    </row>
    <row r="214" spans="1:7" outlineLevel="1" x14ac:dyDescent="0.25">
      <c r="A214" s="86"/>
      <c r="B214" s="88" t="s">
        <v>321</v>
      </c>
      <c r="C214" s="86"/>
      <c r="D214" s="86"/>
      <c r="E214" s="87">
        <f>SUBTOTAL(9,E213:E213)</f>
        <v>22</v>
      </c>
      <c r="F214" s="87">
        <f>SUBTOTAL(9,F213:F213)</f>
        <v>10068.549999999999</v>
      </c>
      <c r="G214" s="87">
        <f>SUBTOTAL(9,G213:G213)</f>
        <v>6</v>
      </c>
    </row>
    <row r="215" spans="1:7" outlineLevel="2" x14ac:dyDescent="0.25">
      <c r="A215" s="86" t="s">
        <v>172</v>
      </c>
      <c r="B215" s="86" t="s">
        <v>121</v>
      </c>
      <c r="C215" s="86" t="s">
        <v>84</v>
      </c>
      <c r="D215" s="86" t="s">
        <v>293</v>
      </c>
      <c r="E215" s="87">
        <v>693</v>
      </c>
      <c r="F215" s="87">
        <v>9266.2999999999993</v>
      </c>
      <c r="G215" s="87">
        <v>14</v>
      </c>
    </row>
    <row r="216" spans="1:7" outlineLevel="1" x14ac:dyDescent="0.25">
      <c r="A216" s="86"/>
      <c r="B216" s="88" t="s">
        <v>122</v>
      </c>
      <c r="C216" s="86"/>
      <c r="D216" s="86"/>
      <c r="E216" s="87">
        <f>SUBTOTAL(9,E215:E215)</f>
        <v>693</v>
      </c>
      <c r="F216" s="87">
        <f>SUBTOTAL(9,F215:F215)</f>
        <v>9266.2999999999993</v>
      </c>
      <c r="G216" s="87">
        <f>SUBTOTAL(9,G215:G215)</f>
        <v>14</v>
      </c>
    </row>
    <row r="217" spans="1:7" outlineLevel="2" x14ac:dyDescent="0.25">
      <c r="A217" s="86" t="s">
        <v>219</v>
      </c>
      <c r="B217" s="86" t="s">
        <v>220</v>
      </c>
      <c r="C217" s="86" t="s">
        <v>22</v>
      </c>
      <c r="D217" s="86" t="s">
        <v>295</v>
      </c>
      <c r="E217" s="87">
        <v>44</v>
      </c>
      <c r="F217" s="87">
        <v>8889</v>
      </c>
      <c r="G217" s="87">
        <v>10</v>
      </c>
    </row>
    <row r="218" spans="1:7" outlineLevel="1" x14ac:dyDescent="0.25">
      <c r="A218" s="86"/>
      <c r="B218" s="88" t="s">
        <v>221</v>
      </c>
      <c r="C218" s="86"/>
      <c r="D218" s="86"/>
      <c r="E218" s="87">
        <f>SUBTOTAL(9,E217:E217)</f>
        <v>44</v>
      </c>
      <c r="F218" s="87">
        <f>SUBTOTAL(9,F217:F217)</f>
        <v>8889</v>
      </c>
      <c r="G218" s="87">
        <f>SUBTOTAL(9,G217:G217)</f>
        <v>10</v>
      </c>
    </row>
    <row r="219" spans="1:7" outlineLevel="2" x14ac:dyDescent="0.25">
      <c r="A219" s="86" t="s">
        <v>322</v>
      </c>
      <c r="B219" s="86" t="s">
        <v>323</v>
      </c>
      <c r="C219" s="86" t="s">
        <v>324</v>
      </c>
      <c r="D219" s="86" t="s">
        <v>296</v>
      </c>
      <c r="E219" s="87">
        <v>212</v>
      </c>
      <c r="F219" s="87">
        <v>7628</v>
      </c>
      <c r="G219" s="87">
        <v>3</v>
      </c>
    </row>
    <row r="220" spans="1:7" outlineLevel="1" x14ac:dyDescent="0.25">
      <c r="A220" s="86"/>
      <c r="B220" s="88" t="s">
        <v>325</v>
      </c>
      <c r="C220" s="86"/>
      <c r="D220" s="86"/>
      <c r="E220" s="87">
        <f>SUBTOTAL(9,E219:E219)</f>
        <v>212</v>
      </c>
      <c r="F220" s="87">
        <f>SUBTOTAL(9,F219:F219)</f>
        <v>7628</v>
      </c>
      <c r="G220" s="87">
        <f>SUBTOTAL(9,G219:G219)</f>
        <v>3</v>
      </c>
    </row>
    <row r="221" spans="1:7" outlineLevel="2" collapsed="1" x14ac:dyDescent="0.25">
      <c r="A221" s="86" t="s">
        <v>184</v>
      </c>
      <c r="B221" s="86" t="s">
        <v>126</v>
      </c>
      <c r="C221" s="86" t="s">
        <v>118</v>
      </c>
      <c r="D221" s="86" t="s">
        <v>209</v>
      </c>
      <c r="E221" s="87">
        <v>20</v>
      </c>
      <c r="F221" s="87">
        <v>7604.6</v>
      </c>
      <c r="G221" s="87">
        <v>7</v>
      </c>
    </row>
    <row r="222" spans="1:7" outlineLevel="1" x14ac:dyDescent="0.25">
      <c r="A222" s="86"/>
      <c r="B222" s="88" t="s">
        <v>127</v>
      </c>
      <c r="C222" s="86"/>
      <c r="D222" s="86"/>
      <c r="E222" s="87">
        <f>SUBTOTAL(9,E221:E221)</f>
        <v>20</v>
      </c>
      <c r="F222" s="87">
        <f>SUBTOTAL(9,F221:F221)</f>
        <v>7604.6</v>
      </c>
      <c r="G222" s="87">
        <f>SUBTOTAL(9,G221:G221)</f>
        <v>7</v>
      </c>
    </row>
    <row r="223" spans="1:7" outlineLevel="2" collapsed="1" x14ac:dyDescent="0.25">
      <c r="A223" s="86" t="s">
        <v>326</v>
      </c>
      <c r="B223" s="86" t="s">
        <v>327</v>
      </c>
      <c r="C223" s="86" t="s">
        <v>56</v>
      </c>
      <c r="D223" s="86" t="s">
        <v>291</v>
      </c>
      <c r="E223" s="87">
        <v>122</v>
      </c>
      <c r="F223" s="87">
        <v>7476</v>
      </c>
      <c r="G223" s="87">
        <v>3</v>
      </c>
    </row>
    <row r="224" spans="1:7" outlineLevel="1" x14ac:dyDescent="0.25">
      <c r="A224" s="86"/>
      <c r="B224" s="88" t="s">
        <v>328</v>
      </c>
      <c r="C224" s="86"/>
      <c r="D224" s="86"/>
      <c r="E224" s="87">
        <f>SUBTOTAL(9,E223:E223)</f>
        <v>122</v>
      </c>
      <c r="F224" s="87">
        <f>SUBTOTAL(9,F223:F223)</f>
        <v>7476</v>
      </c>
      <c r="G224" s="87">
        <f>SUBTOTAL(9,G223:G223)</f>
        <v>3</v>
      </c>
    </row>
    <row r="225" spans="1:7" outlineLevel="2" x14ac:dyDescent="0.25">
      <c r="A225" s="86" t="s">
        <v>329</v>
      </c>
      <c r="B225" s="86" t="s">
        <v>330</v>
      </c>
      <c r="C225" s="86" t="s">
        <v>330</v>
      </c>
      <c r="D225" s="86" t="s">
        <v>296</v>
      </c>
      <c r="E225" s="87">
        <v>36</v>
      </c>
      <c r="F225" s="87">
        <v>6840.3</v>
      </c>
      <c r="G225" s="87">
        <v>12</v>
      </c>
    </row>
    <row r="226" spans="1:7" outlineLevel="1" x14ac:dyDescent="0.25">
      <c r="A226" s="86"/>
      <c r="B226" s="88" t="s">
        <v>331</v>
      </c>
      <c r="C226" s="86"/>
      <c r="D226" s="86"/>
      <c r="E226" s="87">
        <f>SUBTOTAL(9,E225:E225)</f>
        <v>36</v>
      </c>
      <c r="F226" s="87">
        <f>SUBTOTAL(9,F225:F225)</f>
        <v>6840.3</v>
      </c>
      <c r="G226" s="87">
        <f>SUBTOTAL(9,G225:G225)</f>
        <v>12</v>
      </c>
    </row>
    <row r="227" spans="1:7" outlineLevel="2" x14ac:dyDescent="0.25">
      <c r="A227" s="86" t="s">
        <v>332</v>
      </c>
      <c r="B227" s="86" t="s">
        <v>333</v>
      </c>
      <c r="C227" s="86" t="s">
        <v>38</v>
      </c>
      <c r="D227" s="86" t="s">
        <v>305</v>
      </c>
      <c r="E227" s="87">
        <v>270</v>
      </c>
      <c r="F227" s="87">
        <v>6506</v>
      </c>
      <c r="G227" s="87">
        <v>2</v>
      </c>
    </row>
    <row r="228" spans="1:7" outlineLevel="1" x14ac:dyDescent="0.25">
      <c r="A228" s="86"/>
      <c r="B228" s="88" t="s">
        <v>334</v>
      </c>
      <c r="C228" s="86"/>
      <c r="D228" s="86"/>
      <c r="E228" s="87">
        <f>SUBTOTAL(9,E227:E227)</f>
        <v>270</v>
      </c>
      <c r="F228" s="87">
        <f>SUBTOTAL(9,F227:F227)</f>
        <v>6506</v>
      </c>
      <c r="G228" s="87">
        <f>SUBTOTAL(9,G227:G227)</f>
        <v>2</v>
      </c>
    </row>
    <row r="229" spans="1:7" outlineLevel="2" collapsed="1" x14ac:dyDescent="0.25">
      <c r="A229" s="86" t="s">
        <v>275</v>
      </c>
      <c r="B229" s="86" t="s">
        <v>55</v>
      </c>
      <c r="C229" s="86" t="s">
        <v>56</v>
      </c>
      <c r="D229" s="86" t="s">
        <v>208</v>
      </c>
      <c r="E229" s="87">
        <v>209</v>
      </c>
      <c r="F229" s="87">
        <v>1368.85</v>
      </c>
      <c r="G229" s="87">
        <v>4</v>
      </c>
    </row>
    <row r="230" spans="1:7" outlineLevel="2" x14ac:dyDescent="0.25">
      <c r="A230" s="86" t="s">
        <v>335</v>
      </c>
      <c r="B230" s="86" t="s">
        <v>55</v>
      </c>
      <c r="C230" s="86" t="s">
        <v>56</v>
      </c>
      <c r="D230" s="86" t="s">
        <v>205</v>
      </c>
      <c r="E230" s="87">
        <v>51</v>
      </c>
      <c r="F230" s="87">
        <v>4728.05</v>
      </c>
      <c r="G230" s="87">
        <v>11</v>
      </c>
    </row>
    <row r="231" spans="1:7" outlineLevel="1" x14ac:dyDescent="0.25">
      <c r="A231" s="86"/>
      <c r="B231" s="88" t="s">
        <v>57</v>
      </c>
      <c r="C231" s="86"/>
      <c r="D231" s="86"/>
      <c r="E231" s="87">
        <f>SUBTOTAL(9,E229:E230)</f>
        <v>260</v>
      </c>
      <c r="F231" s="87">
        <f>SUBTOTAL(9,F229:F230)</f>
        <v>6096.9</v>
      </c>
      <c r="G231" s="87">
        <f>SUBTOTAL(9,G229:G230)</f>
        <v>15</v>
      </c>
    </row>
    <row r="232" spans="1:7" outlineLevel="2" x14ac:dyDescent="0.25">
      <c r="A232" s="86" t="s">
        <v>265</v>
      </c>
      <c r="B232" s="86" t="s">
        <v>266</v>
      </c>
      <c r="C232" s="86" t="s">
        <v>267</v>
      </c>
      <c r="D232" s="86" t="s">
        <v>296</v>
      </c>
      <c r="E232" s="87">
        <v>8</v>
      </c>
      <c r="F232" s="87">
        <v>5714</v>
      </c>
      <c r="G232" s="87">
        <v>4</v>
      </c>
    </row>
    <row r="233" spans="1:7" outlineLevel="1" x14ac:dyDescent="0.25">
      <c r="A233" s="86"/>
      <c r="B233" s="88" t="s">
        <v>268</v>
      </c>
      <c r="C233" s="86"/>
      <c r="D233" s="86"/>
      <c r="E233" s="87">
        <f>SUBTOTAL(9,E232:E232)</f>
        <v>8</v>
      </c>
      <c r="F233" s="87">
        <f>SUBTOTAL(9,F232:F232)</f>
        <v>5714</v>
      </c>
      <c r="G233" s="87">
        <f>SUBTOTAL(9,G232:G232)</f>
        <v>4</v>
      </c>
    </row>
    <row r="234" spans="1:7" outlineLevel="2" x14ac:dyDescent="0.25">
      <c r="A234" s="86" t="s">
        <v>336</v>
      </c>
      <c r="B234" s="86" t="s">
        <v>337</v>
      </c>
      <c r="C234" s="86" t="s">
        <v>44</v>
      </c>
      <c r="D234" s="86" t="s">
        <v>301</v>
      </c>
      <c r="E234" s="87">
        <v>33</v>
      </c>
      <c r="F234" s="87">
        <v>5161.25</v>
      </c>
      <c r="G234" s="87">
        <v>11</v>
      </c>
    </row>
    <row r="235" spans="1:7" outlineLevel="1" x14ac:dyDescent="0.25">
      <c r="A235" s="86"/>
      <c r="B235" s="88" t="s">
        <v>338</v>
      </c>
      <c r="C235" s="86"/>
      <c r="D235" s="86"/>
      <c r="E235" s="87">
        <f>SUBTOTAL(9,E234:E234)</f>
        <v>33</v>
      </c>
      <c r="F235" s="87">
        <f>SUBTOTAL(9,F234:F234)</f>
        <v>5161.25</v>
      </c>
      <c r="G235" s="87">
        <f>SUBTOTAL(9,G234:G234)</f>
        <v>11</v>
      </c>
    </row>
    <row r="236" spans="1:7" outlineLevel="2" x14ac:dyDescent="0.25">
      <c r="A236" s="86" t="s">
        <v>339</v>
      </c>
      <c r="B236" s="86" t="s">
        <v>340</v>
      </c>
      <c r="C236" s="86" t="s">
        <v>44</v>
      </c>
      <c r="D236" s="86" t="s">
        <v>301</v>
      </c>
      <c r="E236" s="87">
        <v>13</v>
      </c>
      <c r="F236" s="87">
        <v>5052</v>
      </c>
      <c r="G236" s="87">
        <v>4</v>
      </c>
    </row>
    <row r="237" spans="1:7" outlineLevel="1" x14ac:dyDescent="0.25">
      <c r="A237" s="86"/>
      <c r="B237" s="88" t="s">
        <v>341</v>
      </c>
      <c r="C237" s="86"/>
      <c r="D237" s="86"/>
      <c r="E237" s="87">
        <f>SUBTOTAL(9,E236:E236)</f>
        <v>13</v>
      </c>
      <c r="F237" s="87">
        <f>SUBTOTAL(9,F236:F236)</f>
        <v>5052</v>
      </c>
      <c r="G237" s="87">
        <f>SUBTOTAL(9,G236:G236)</f>
        <v>4</v>
      </c>
    </row>
    <row r="238" spans="1:7" outlineLevel="2" x14ac:dyDescent="0.25">
      <c r="A238" s="86" t="s">
        <v>269</v>
      </c>
      <c r="B238" s="86" t="s">
        <v>270</v>
      </c>
      <c r="C238" s="86" t="s">
        <v>270</v>
      </c>
      <c r="D238" s="86" t="s">
        <v>217</v>
      </c>
      <c r="E238" s="87">
        <v>5</v>
      </c>
      <c r="F238" s="87">
        <v>2468</v>
      </c>
      <c r="G238" s="87">
        <v>1</v>
      </c>
    </row>
    <row r="239" spans="1:7" outlineLevel="2" collapsed="1" x14ac:dyDescent="0.25">
      <c r="A239" s="86" t="s">
        <v>269</v>
      </c>
      <c r="B239" s="86" t="s">
        <v>270</v>
      </c>
      <c r="C239" s="86" t="s">
        <v>270</v>
      </c>
      <c r="D239" s="86" t="s">
        <v>296</v>
      </c>
      <c r="E239" s="87">
        <v>7</v>
      </c>
      <c r="F239" s="87">
        <v>1365.8</v>
      </c>
      <c r="G239" s="87">
        <v>5</v>
      </c>
    </row>
    <row r="240" spans="1:7" outlineLevel="2" x14ac:dyDescent="0.25">
      <c r="A240" s="86" t="s">
        <v>269</v>
      </c>
      <c r="B240" s="86" t="s">
        <v>270</v>
      </c>
      <c r="C240" s="86" t="s">
        <v>270</v>
      </c>
      <c r="D240" s="86" t="s">
        <v>209</v>
      </c>
      <c r="E240" s="87">
        <v>5</v>
      </c>
      <c r="F240" s="87">
        <v>1172</v>
      </c>
      <c r="G240" s="87">
        <v>3</v>
      </c>
    </row>
    <row r="241" spans="1:7" outlineLevel="1" x14ac:dyDescent="0.25">
      <c r="A241" s="86"/>
      <c r="B241" s="88" t="s">
        <v>271</v>
      </c>
      <c r="C241" s="86"/>
      <c r="D241" s="86"/>
      <c r="E241" s="87">
        <f>SUBTOTAL(9,E238:E240)</f>
        <v>17</v>
      </c>
      <c r="F241" s="87">
        <f>SUBTOTAL(9,F238:F240)</f>
        <v>5005.8</v>
      </c>
      <c r="G241" s="87">
        <f>SUBTOTAL(9,G238:G240)</f>
        <v>9</v>
      </c>
    </row>
    <row r="242" spans="1:7" outlineLevel="2" x14ac:dyDescent="0.25">
      <c r="A242" s="86" t="s">
        <v>225</v>
      </c>
      <c r="B242" s="86" t="s">
        <v>226</v>
      </c>
      <c r="C242" s="86" t="s">
        <v>92</v>
      </c>
      <c r="D242" s="86" t="s">
        <v>205</v>
      </c>
      <c r="E242" s="87">
        <v>18</v>
      </c>
      <c r="F242" s="87">
        <v>4895</v>
      </c>
      <c r="G242" s="87">
        <v>6</v>
      </c>
    </row>
    <row r="243" spans="1:7" outlineLevel="1" x14ac:dyDescent="0.25">
      <c r="A243" s="86"/>
      <c r="B243" s="88" t="s">
        <v>227</v>
      </c>
      <c r="C243" s="86"/>
      <c r="D243" s="86"/>
      <c r="E243" s="87">
        <f>SUBTOTAL(9,E242:E242)</f>
        <v>18</v>
      </c>
      <c r="F243" s="87">
        <f>SUBTOTAL(9,F242:F242)</f>
        <v>4895</v>
      </c>
      <c r="G243" s="87">
        <f>SUBTOTAL(9,G242:G242)</f>
        <v>6</v>
      </c>
    </row>
    <row r="244" spans="1:7" outlineLevel="2" x14ac:dyDescent="0.25">
      <c r="A244" s="86" t="s">
        <v>342</v>
      </c>
      <c r="B244" s="86" t="s">
        <v>343</v>
      </c>
      <c r="C244" s="86" t="s">
        <v>38</v>
      </c>
      <c r="D244" s="86" t="s">
        <v>307</v>
      </c>
      <c r="E244" s="87">
        <v>8</v>
      </c>
      <c r="F244" s="87">
        <v>4850</v>
      </c>
      <c r="G244" s="87">
        <v>1</v>
      </c>
    </row>
    <row r="245" spans="1:7" outlineLevel="1" x14ac:dyDescent="0.25">
      <c r="A245" s="86"/>
      <c r="B245" s="88" t="s">
        <v>344</v>
      </c>
      <c r="C245" s="86"/>
      <c r="D245" s="86"/>
      <c r="E245" s="87">
        <f>SUBTOTAL(9,E244:E244)</f>
        <v>8</v>
      </c>
      <c r="F245" s="87">
        <f>SUBTOTAL(9,F244:F244)</f>
        <v>4850</v>
      </c>
      <c r="G245" s="87">
        <f>SUBTOTAL(9,G244:G244)</f>
        <v>1</v>
      </c>
    </row>
    <row r="246" spans="1:7" outlineLevel="2" x14ac:dyDescent="0.25">
      <c r="A246" s="86" t="s">
        <v>345</v>
      </c>
      <c r="B246" s="86" t="s">
        <v>346</v>
      </c>
      <c r="C246" s="86" t="s">
        <v>316</v>
      </c>
      <c r="D246" s="86" t="s">
        <v>298</v>
      </c>
      <c r="E246" s="87">
        <v>47</v>
      </c>
      <c r="F246" s="87">
        <v>4691.1499999999996</v>
      </c>
      <c r="G246" s="87">
        <v>15</v>
      </c>
    </row>
    <row r="247" spans="1:7" outlineLevel="1" x14ac:dyDescent="0.25">
      <c r="A247" s="86"/>
      <c r="B247" s="88" t="s">
        <v>347</v>
      </c>
      <c r="C247" s="86"/>
      <c r="D247" s="86"/>
      <c r="E247" s="87">
        <f>SUBTOTAL(9,E246:E246)</f>
        <v>47</v>
      </c>
      <c r="F247" s="87">
        <f>SUBTOTAL(9,F246:F246)</f>
        <v>4691.1499999999996</v>
      </c>
      <c r="G247" s="87">
        <f>SUBTOTAL(9,G246:G246)</f>
        <v>15</v>
      </c>
    </row>
    <row r="248" spans="1:7" outlineLevel="2" x14ac:dyDescent="0.25">
      <c r="A248" s="86" t="s">
        <v>348</v>
      </c>
      <c r="B248" s="86" t="s">
        <v>349</v>
      </c>
      <c r="C248" s="86" t="s">
        <v>22</v>
      </c>
      <c r="D248" s="86" t="s">
        <v>292</v>
      </c>
      <c r="E248" s="87">
        <v>9</v>
      </c>
      <c r="F248" s="87">
        <v>4459</v>
      </c>
      <c r="G248" s="87">
        <v>3</v>
      </c>
    </row>
    <row r="249" spans="1:7" outlineLevel="1" x14ac:dyDescent="0.25">
      <c r="A249" s="86"/>
      <c r="B249" s="88" t="s">
        <v>350</v>
      </c>
      <c r="C249" s="86"/>
      <c r="D249" s="86"/>
      <c r="E249" s="87">
        <f>SUBTOTAL(9,E248:E248)</f>
        <v>9</v>
      </c>
      <c r="F249" s="87">
        <f>SUBTOTAL(9,F248:F248)</f>
        <v>4459</v>
      </c>
      <c r="G249" s="87">
        <f>SUBTOTAL(9,G248:G248)</f>
        <v>3</v>
      </c>
    </row>
    <row r="250" spans="1:7" outlineLevel="2" x14ac:dyDescent="0.25">
      <c r="A250" s="86" t="s">
        <v>164</v>
      </c>
      <c r="B250" s="86" t="s">
        <v>114</v>
      </c>
      <c r="C250" s="86" t="s">
        <v>115</v>
      </c>
      <c r="D250" s="86" t="s">
        <v>296</v>
      </c>
      <c r="E250" s="87">
        <v>40</v>
      </c>
      <c r="F250" s="87">
        <v>3934.25</v>
      </c>
      <c r="G250" s="87">
        <v>8</v>
      </c>
    </row>
    <row r="251" spans="1:7" outlineLevel="2" x14ac:dyDescent="0.25">
      <c r="A251" s="86" t="s">
        <v>164</v>
      </c>
      <c r="B251" s="86" t="s">
        <v>114</v>
      </c>
      <c r="C251" s="86" t="s">
        <v>115</v>
      </c>
      <c r="D251" s="86" t="s">
        <v>209</v>
      </c>
      <c r="E251" s="87">
        <v>3</v>
      </c>
      <c r="F251" s="87">
        <v>450</v>
      </c>
      <c r="G251" s="87">
        <v>1</v>
      </c>
    </row>
    <row r="252" spans="1:7" outlineLevel="1" x14ac:dyDescent="0.25">
      <c r="A252" s="86"/>
      <c r="B252" s="88" t="s">
        <v>116</v>
      </c>
      <c r="C252" s="86"/>
      <c r="D252" s="86"/>
      <c r="E252" s="87">
        <f>SUBTOTAL(9,E250:E251)</f>
        <v>43</v>
      </c>
      <c r="F252" s="87">
        <f>SUBTOTAL(9,F250:F251)</f>
        <v>4384.25</v>
      </c>
      <c r="G252" s="87">
        <f>SUBTOTAL(9,G250:G251)</f>
        <v>9</v>
      </c>
    </row>
    <row r="253" spans="1:7" outlineLevel="2" x14ac:dyDescent="0.25">
      <c r="A253" s="86" t="s">
        <v>351</v>
      </c>
      <c r="B253" s="86" t="s">
        <v>352</v>
      </c>
      <c r="C253" s="86" t="s">
        <v>353</v>
      </c>
      <c r="D253" s="86" t="s">
        <v>209</v>
      </c>
      <c r="E253" s="87">
        <v>54</v>
      </c>
      <c r="F253" s="87">
        <v>4178</v>
      </c>
      <c r="G253" s="87">
        <v>7</v>
      </c>
    </row>
    <row r="254" spans="1:7" outlineLevel="1" x14ac:dyDescent="0.25">
      <c r="A254" s="86"/>
      <c r="B254" s="88" t="s">
        <v>354</v>
      </c>
      <c r="C254" s="86"/>
      <c r="D254" s="86"/>
      <c r="E254" s="87">
        <f>SUBTOTAL(9,E253:E253)</f>
        <v>54</v>
      </c>
      <c r="F254" s="87">
        <f>SUBTOTAL(9,F253:F253)</f>
        <v>4178</v>
      </c>
      <c r="G254" s="87">
        <f>SUBTOTAL(9,G253:G253)</f>
        <v>7</v>
      </c>
    </row>
    <row r="255" spans="1:7" outlineLevel="2" x14ac:dyDescent="0.25">
      <c r="A255" s="86" t="s">
        <v>228</v>
      </c>
      <c r="B255" s="86" t="s">
        <v>229</v>
      </c>
      <c r="C255" s="86" t="s">
        <v>230</v>
      </c>
      <c r="D255" s="86" t="s">
        <v>307</v>
      </c>
      <c r="E255" s="87">
        <v>53</v>
      </c>
      <c r="F255" s="87">
        <v>1800</v>
      </c>
      <c r="G255" s="87">
        <v>1</v>
      </c>
    </row>
    <row r="256" spans="1:7" outlineLevel="2" x14ac:dyDescent="0.25">
      <c r="A256" s="86" t="s">
        <v>228</v>
      </c>
      <c r="B256" s="86" t="s">
        <v>229</v>
      </c>
      <c r="C256" s="86" t="s">
        <v>230</v>
      </c>
      <c r="D256" s="86" t="s">
        <v>209</v>
      </c>
      <c r="E256" s="87">
        <v>3</v>
      </c>
      <c r="F256" s="87">
        <v>1437</v>
      </c>
      <c r="G256" s="87">
        <v>3</v>
      </c>
    </row>
    <row r="257" spans="1:7" outlineLevel="1" x14ac:dyDescent="0.25">
      <c r="A257" s="86"/>
      <c r="B257" s="88" t="s">
        <v>231</v>
      </c>
      <c r="C257" s="86"/>
      <c r="D257" s="86"/>
      <c r="E257" s="87">
        <f>SUBTOTAL(9,E255:E256)</f>
        <v>56</v>
      </c>
      <c r="F257" s="87">
        <f>SUBTOTAL(9,F255:F256)</f>
        <v>3237</v>
      </c>
      <c r="G257" s="87">
        <f>SUBTOTAL(9,G255:G256)</f>
        <v>4</v>
      </c>
    </row>
    <row r="258" spans="1:7" outlineLevel="2" collapsed="1" x14ac:dyDescent="0.25">
      <c r="A258" s="86" t="s">
        <v>272</v>
      </c>
      <c r="B258" s="86" t="s">
        <v>273</v>
      </c>
      <c r="C258" s="86" t="s">
        <v>25</v>
      </c>
      <c r="D258" s="86" t="s">
        <v>205</v>
      </c>
      <c r="E258" s="87">
        <v>4</v>
      </c>
      <c r="F258" s="87">
        <v>2840</v>
      </c>
      <c r="G258" s="87">
        <v>1</v>
      </c>
    </row>
    <row r="259" spans="1:7" outlineLevel="1" x14ac:dyDescent="0.25">
      <c r="A259" s="86"/>
      <c r="B259" s="88" t="s">
        <v>274</v>
      </c>
      <c r="C259" s="86"/>
      <c r="D259" s="86"/>
      <c r="E259" s="87">
        <f>SUBTOTAL(9,E258:E258)</f>
        <v>4</v>
      </c>
      <c r="F259" s="87">
        <f>SUBTOTAL(9,F258:F258)</f>
        <v>2840</v>
      </c>
      <c r="G259" s="87">
        <f>SUBTOTAL(9,G258:G258)</f>
        <v>1</v>
      </c>
    </row>
    <row r="260" spans="1:7" outlineLevel="2" collapsed="1" x14ac:dyDescent="0.25">
      <c r="A260" s="86" t="s">
        <v>276</v>
      </c>
      <c r="B260" s="86" t="s">
        <v>277</v>
      </c>
      <c r="C260" s="86" t="s">
        <v>53</v>
      </c>
      <c r="D260" s="86" t="s">
        <v>205</v>
      </c>
      <c r="E260" s="87">
        <v>399</v>
      </c>
      <c r="F260" s="87">
        <v>2505</v>
      </c>
      <c r="G260" s="87">
        <v>4</v>
      </c>
    </row>
    <row r="261" spans="1:7" outlineLevel="2" x14ac:dyDescent="0.25">
      <c r="A261" s="86" t="s">
        <v>276</v>
      </c>
      <c r="B261" s="86" t="s">
        <v>277</v>
      </c>
      <c r="C261" s="86" t="s">
        <v>53</v>
      </c>
      <c r="D261" s="86" t="s">
        <v>208</v>
      </c>
      <c r="E261" s="87">
        <v>16</v>
      </c>
      <c r="F261" s="87">
        <v>303</v>
      </c>
      <c r="G261" s="87">
        <v>1</v>
      </c>
    </row>
    <row r="262" spans="1:7" outlineLevel="1" x14ac:dyDescent="0.25">
      <c r="A262" s="86"/>
      <c r="B262" s="88" t="s">
        <v>278</v>
      </c>
      <c r="C262" s="86"/>
      <c r="D262" s="86"/>
      <c r="E262" s="87">
        <f>SUBTOTAL(9,E260:E261)</f>
        <v>415</v>
      </c>
      <c r="F262" s="87">
        <f>SUBTOTAL(9,F260:F261)</f>
        <v>2808</v>
      </c>
      <c r="G262" s="87">
        <f>SUBTOTAL(9,G260:G261)</f>
        <v>5</v>
      </c>
    </row>
    <row r="263" spans="1:7" outlineLevel="2" x14ac:dyDescent="0.25">
      <c r="A263" s="86" t="s">
        <v>186</v>
      </c>
      <c r="B263" s="86" t="s">
        <v>187</v>
      </c>
      <c r="C263" s="86" t="s">
        <v>188</v>
      </c>
      <c r="D263" s="86" t="s">
        <v>208</v>
      </c>
      <c r="E263" s="87">
        <v>157</v>
      </c>
      <c r="F263" s="87">
        <v>2234</v>
      </c>
      <c r="G263" s="87">
        <v>6</v>
      </c>
    </row>
    <row r="264" spans="1:7" outlineLevel="1" x14ac:dyDescent="0.25">
      <c r="A264" s="86"/>
      <c r="B264" s="88" t="s">
        <v>189</v>
      </c>
      <c r="C264" s="86"/>
      <c r="D264" s="86"/>
      <c r="E264" s="87">
        <f>SUBTOTAL(9,E263:E263)</f>
        <v>157</v>
      </c>
      <c r="F264" s="87">
        <f>SUBTOTAL(9,F263:F263)</f>
        <v>2234</v>
      </c>
      <c r="G264" s="87">
        <f>SUBTOTAL(9,G263:G263)</f>
        <v>6</v>
      </c>
    </row>
    <row r="265" spans="1:7" outlineLevel="2" x14ac:dyDescent="0.25">
      <c r="A265" s="86" t="s">
        <v>153</v>
      </c>
      <c r="B265" s="86" t="s">
        <v>108</v>
      </c>
      <c r="C265" s="86" t="s">
        <v>109</v>
      </c>
      <c r="D265" s="86" t="s">
        <v>208</v>
      </c>
      <c r="E265" s="87">
        <v>144</v>
      </c>
      <c r="F265" s="87">
        <v>2033.25</v>
      </c>
      <c r="G265" s="87">
        <v>9</v>
      </c>
    </row>
    <row r="266" spans="1:7" outlineLevel="1" x14ac:dyDescent="0.25">
      <c r="A266" s="86"/>
      <c r="B266" s="88" t="s">
        <v>110</v>
      </c>
      <c r="C266" s="86"/>
      <c r="D266" s="86"/>
      <c r="E266" s="87">
        <f>SUBTOTAL(9,E265:E265)</f>
        <v>144</v>
      </c>
      <c r="F266" s="87">
        <f>SUBTOTAL(9,F265:F265)</f>
        <v>2033.25</v>
      </c>
      <c r="G266" s="87">
        <f>SUBTOTAL(9,G265:G265)</f>
        <v>9</v>
      </c>
    </row>
    <row r="267" spans="1:7" outlineLevel="2" x14ac:dyDescent="0.25">
      <c r="A267" s="86" t="s">
        <v>152</v>
      </c>
      <c r="B267" s="86" t="s">
        <v>135</v>
      </c>
      <c r="C267" s="86" t="s">
        <v>27</v>
      </c>
      <c r="D267" s="86" t="s">
        <v>291</v>
      </c>
      <c r="E267" s="87">
        <v>8</v>
      </c>
      <c r="F267" s="87">
        <v>1968</v>
      </c>
      <c r="G267" s="87">
        <v>1</v>
      </c>
    </row>
    <row r="268" spans="1:7" outlineLevel="1" x14ac:dyDescent="0.25">
      <c r="A268" s="86"/>
      <c r="B268" s="88" t="s">
        <v>136</v>
      </c>
      <c r="C268" s="86"/>
      <c r="D268" s="86"/>
      <c r="E268" s="87">
        <f>SUBTOTAL(9,E267:E267)</f>
        <v>8</v>
      </c>
      <c r="F268" s="87">
        <f>SUBTOTAL(9,F267:F267)</f>
        <v>1968</v>
      </c>
      <c r="G268" s="87">
        <f>SUBTOTAL(9,G267:G267)</f>
        <v>1</v>
      </c>
    </row>
    <row r="269" spans="1:7" outlineLevel="2" x14ac:dyDescent="0.25">
      <c r="A269" s="86" t="s">
        <v>355</v>
      </c>
      <c r="B269" s="86" t="s">
        <v>356</v>
      </c>
      <c r="C269" s="86" t="s">
        <v>117</v>
      </c>
      <c r="D269" s="86" t="s">
        <v>217</v>
      </c>
      <c r="E269" s="87">
        <v>33</v>
      </c>
      <c r="F269" s="87">
        <v>1862</v>
      </c>
      <c r="G269" s="87">
        <v>2</v>
      </c>
    </row>
    <row r="270" spans="1:7" outlineLevel="1" x14ac:dyDescent="0.25">
      <c r="A270" s="86"/>
      <c r="B270" s="88" t="s">
        <v>357</v>
      </c>
      <c r="C270" s="86"/>
      <c r="D270" s="86"/>
      <c r="E270" s="87">
        <f>SUBTOTAL(9,E269:E269)</f>
        <v>33</v>
      </c>
      <c r="F270" s="87">
        <f>SUBTOTAL(9,F269:F269)</f>
        <v>1862</v>
      </c>
      <c r="G270" s="87">
        <f>SUBTOTAL(9,G269:G269)</f>
        <v>2</v>
      </c>
    </row>
    <row r="271" spans="1:7" outlineLevel="2" collapsed="1" x14ac:dyDescent="0.25">
      <c r="A271" s="86" t="s">
        <v>148</v>
      </c>
      <c r="B271" s="86" t="s">
        <v>111</v>
      </c>
      <c r="C271" s="86" t="s">
        <v>112</v>
      </c>
      <c r="D271" s="86" t="s">
        <v>304</v>
      </c>
      <c r="E271" s="87">
        <v>51</v>
      </c>
      <c r="F271" s="87">
        <v>1440</v>
      </c>
      <c r="G271" s="87">
        <v>5</v>
      </c>
    </row>
    <row r="272" spans="1:7" outlineLevel="1" x14ac:dyDescent="0.25">
      <c r="A272" s="86"/>
      <c r="B272" s="88" t="s">
        <v>113</v>
      </c>
      <c r="C272" s="86"/>
      <c r="D272" s="86"/>
      <c r="E272" s="87">
        <f>SUBTOTAL(9,E271:E271)</f>
        <v>51</v>
      </c>
      <c r="F272" s="87">
        <f>SUBTOTAL(9,F271:F271)</f>
        <v>1440</v>
      </c>
      <c r="G272" s="87">
        <f>SUBTOTAL(9,G271:G271)</f>
        <v>5</v>
      </c>
    </row>
    <row r="273" spans="1:7" outlineLevel="2" collapsed="1" x14ac:dyDescent="0.25">
      <c r="A273" s="86" t="s">
        <v>222</v>
      </c>
      <c r="B273" s="86" t="s">
        <v>223</v>
      </c>
      <c r="C273" s="86" t="s">
        <v>65</v>
      </c>
      <c r="D273" s="86" t="s">
        <v>205</v>
      </c>
      <c r="E273" s="87">
        <v>3</v>
      </c>
      <c r="F273" s="87">
        <v>1425</v>
      </c>
      <c r="G273" s="87">
        <v>1</v>
      </c>
    </row>
    <row r="274" spans="1:7" outlineLevel="1" x14ac:dyDescent="0.25">
      <c r="A274" s="86"/>
      <c r="B274" s="88" t="s">
        <v>224</v>
      </c>
      <c r="C274" s="86"/>
      <c r="D274" s="86"/>
      <c r="E274" s="87">
        <f>SUBTOTAL(9,E273:E273)</f>
        <v>3</v>
      </c>
      <c r="F274" s="87">
        <f>SUBTOTAL(9,F273:F273)</f>
        <v>1425</v>
      </c>
      <c r="G274" s="87">
        <f>SUBTOTAL(9,G273:G273)</f>
        <v>1</v>
      </c>
    </row>
    <row r="275" spans="1:7" outlineLevel="2" collapsed="1" x14ac:dyDescent="0.25">
      <c r="A275" s="86" t="s">
        <v>236</v>
      </c>
      <c r="B275" s="86" t="s">
        <v>237</v>
      </c>
      <c r="C275" s="86" t="s">
        <v>237</v>
      </c>
      <c r="D275" s="86" t="s">
        <v>208</v>
      </c>
      <c r="E275" s="87">
        <v>212</v>
      </c>
      <c r="F275" s="87">
        <v>1321.35</v>
      </c>
      <c r="G275" s="87">
        <v>10</v>
      </c>
    </row>
    <row r="276" spans="1:7" outlineLevel="2" x14ac:dyDescent="0.25">
      <c r="A276" s="86" t="s">
        <v>236</v>
      </c>
      <c r="B276" s="86" t="s">
        <v>237</v>
      </c>
      <c r="C276" s="86" t="s">
        <v>237</v>
      </c>
      <c r="D276" s="86" t="s">
        <v>210</v>
      </c>
      <c r="E276" s="87">
        <v>6</v>
      </c>
      <c r="F276" s="87">
        <v>93</v>
      </c>
      <c r="G276" s="87">
        <v>1</v>
      </c>
    </row>
    <row r="277" spans="1:7" outlineLevel="1" x14ac:dyDescent="0.25">
      <c r="A277" s="86"/>
      <c r="B277" s="88" t="s">
        <v>238</v>
      </c>
      <c r="C277" s="86"/>
      <c r="D277" s="86"/>
      <c r="E277" s="87">
        <f>SUBTOTAL(9,E275:E276)</f>
        <v>218</v>
      </c>
      <c r="F277" s="87">
        <f>SUBTOTAL(9,F275:F276)</f>
        <v>1414.35</v>
      </c>
      <c r="G277" s="87">
        <f>SUBTOTAL(9,G275:G276)</f>
        <v>11</v>
      </c>
    </row>
    <row r="278" spans="1:7" outlineLevel="2" x14ac:dyDescent="0.25">
      <c r="A278" s="86" t="s">
        <v>181</v>
      </c>
      <c r="B278" s="86" t="s">
        <v>137</v>
      </c>
      <c r="C278" s="86" t="s">
        <v>53</v>
      </c>
      <c r="D278" s="86" t="s">
        <v>210</v>
      </c>
      <c r="E278" s="87">
        <v>84</v>
      </c>
      <c r="F278" s="87">
        <v>1150</v>
      </c>
      <c r="G278" s="87">
        <v>3</v>
      </c>
    </row>
    <row r="279" spans="1:7" outlineLevel="2" x14ac:dyDescent="0.25">
      <c r="A279" s="86" t="s">
        <v>181</v>
      </c>
      <c r="B279" s="86" t="s">
        <v>137</v>
      </c>
      <c r="C279" s="86" t="s">
        <v>53</v>
      </c>
      <c r="D279" s="86" t="s">
        <v>205</v>
      </c>
      <c r="E279" s="87">
        <v>3</v>
      </c>
      <c r="F279" s="87">
        <v>103</v>
      </c>
      <c r="G279" s="87">
        <v>1</v>
      </c>
    </row>
    <row r="280" spans="1:7" outlineLevel="1" x14ac:dyDescent="0.25">
      <c r="A280" s="86"/>
      <c r="B280" s="88" t="s">
        <v>138</v>
      </c>
      <c r="C280" s="86"/>
      <c r="D280" s="86"/>
      <c r="E280" s="87">
        <f>SUBTOTAL(9,E278:E279)</f>
        <v>87</v>
      </c>
      <c r="F280" s="87">
        <f>SUBTOTAL(9,F278:F279)</f>
        <v>1253</v>
      </c>
      <c r="G280" s="87">
        <f>SUBTOTAL(9,G278:G279)</f>
        <v>4</v>
      </c>
    </row>
    <row r="281" spans="1:7" outlineLevel="2" collapsed="1" x14ac:dyDescent="0.25">
      <c r="A281" s="86" t="s">
        <v>239</v>
      </c>
      <c r="B281" s="86" t="s">
        <v>240</v>
      </c>
      <c r="C281" s="86" t="s">
        <v>241</v>
      </c>
      <c r="D281" s="86" t="s">
        <v>296</v>
      </c>
      <c r="E281" s="87">
        <v>2</v>
      </c>
      <c r="F281" s="87">
        <v>1056</v>
      </c>
      <c r="G281" s="87">
        <v>1</v>
      </c>
    </row>
    <row r="282" spans="1:7" outlineLevel="1" x14ac:dyDescent="0.25">
      <c r="A282" s="86"/>
      <c r="B282" s="88" t="s">
        <v>242</v>
      </c>
      <c r="C282" s="86"/>
      <c r="D282" s="86"/>
      <c r="E282" s="87">
        <f>SUBTOTAL(9,E281:E281)</f>
        <v>2</v>
      </c>
      <c r="F282" s="87">
        <f>SUBTOTAL(9,F281:F281)</f>
        <v>1056</v>
      </c>
      <c r="G282" s="87">
        <f>SUBTOTAL(9,G281:G281)</f>
        <v>1</v>
      </c>
    </row>
    <row r="283" spans="1:7" outlineLevel="2" x14ac:dyDescent="0.25">
      <c r="A283" s="86" t="s">
        <v>358</v>
      </c>
      <c r="B283" s="86" t="s">
        <v>359</v>
      </c>
      <c r="C283" s="86" t="s">
        <v>22</v>
      </c>
      <c r="D283" s="86" t="s">
        <v>204</v>
      </c>
      <c r="E283" s="87">
        <v>39</v>
      </c>
      <c r="F283" s="87">
        <v>964.9</v>
      </c>
      <c r="G283" s="87">
        <v>12</v>
      </c>
    </row>
    <row r="284" spans="1:7" outlineLevel="1" x14ac:dyDescent="0.25">
      <c r="A284" s="86"/>
      <c r="B284" s="88" t="s">
        <v>360</v>
      </c>
      <c r="C284" s="86"/>
      <c r="D284" s="86"/>
      <c r="E284" s="87">
        <f>SUBTOTAL(9,E283:E283)</f>
        <v>39</v>
      </c>
      <c r="F284" s="87">
        <f>SUBTOTAL(9,F283:F283)</f>
        <v>964.9</v>
      </c>
      <c r="G284" s="87">
        <f>SUBTOTAL(9,G283:G283)</f>
        <v>12</v>
      </c>
    </row>
    <row r="285" spans="1:7" outlineLevel="2" collapsed="1" x14ac:dyDescent="0.25">
      <c r="A285" s="86" t="s">
        <v>232</v>
      </c>
      <c r="B285" s="86" t="s">
        <v>233</v>
      </c>
      <c r="C285" s="86" t="s">
        <v>234</v>
      </c>
      <c r="D285" s="86" t="s">
        <v>208</v>
      </c>
      <c r="E285" s="87">
        <v>27</v>
      </c>
      <c r="F285" s="87">
        <v>698</v>
      </c>
      <c r="G285" s="87">
        <v>3</v>
      </c>
    </row>
    <row r="286" spans="1:7" outlineLevel="1" x14ac:dyDescent="0.25">
      <c r="A286" s="86"/>
      <c r="B286" s="88" t="s">
        <v>235</v>
      </c>
      <c r="C286" s="86"/>
      <c r="D286" s="86"/>
      <c r="E286" s="87">
        <f>SUBTOTAL(9,E285:E285)</f>
        <v>27</v>
      </c>
      <c r="F286" s="87">
        <f>SUBTOTAL(9,F285:F285)</f>
        <v>698</v>
      </c>
      <c r="G286" s="87">
        <f>SUBTOTAL(9,G285:G285)</f>
        <v>3</v>
      </c>
    </row>
    <row r="287" spans="1:7" outlineLevel="2" collapsed="1" x14ac:dyDescent="0.25">
      <c r="A287" s="86" t="s">
        <v>185</v>
      </c>
      <c r="B287" s="86" t="s">
        <v>128</v>
      </c>
      <c r="C287" s="86" t="s">
        <v>53</v>
      </c>
      <c r="D287" s="86" t="s">
        <v>291</v>
      </c>
      <c r="E287" s="87">
        <v>53</v>
      </c>
      <c r="F287" s="87">
        <v>696</v>
      </c>
      <c r="G287" s="87">
        <v>3</v>
      </c>
    </row>
    <row r="288" spans="1:7" outlineLevel="1" x14ac:dyDescent="0.25">
      <c r="A288" s="86"/>
      <c r="B288" s="88" t="s">
        <v>129</v>
      </c>
      <c r="C288" s="86"/>
      <c r="D288" s="86"/>
      <c r="E288" s="87">
        <f>SUBTOTAL(9,E287:E287)</f>
        <v>53</v>
      </c>
      <c r="F288" s="87">
        <f>SUBTOTAL(9,F287:F287)</f>
        <v>696</v>
      </c>
      <c r="G288" s="87">
        <f>SUBTOTAL(9,G287:G287)</f>
        <v>3</v>
      </c>
    </row>
    <row r="289" spans="1:7" outlineLevel="2" collapsed="1" x14ac:dyDescent="0.25">
      <c r="A289" s="86" t="s">
        <v>166</v>
      </c>
      <c r="B289" s="86" t="s">
        <v>132</v>
      </c>
      <c r="C289" s="86" t="s">
        <v>133</v>
      </c>
      <c r="D289" s="86" t="s">
        <v>218</v>
      </c>
      <c r="E289" s="87">
        <v>12</v>
      </c>
      <c r="F289" s="87">
        <v>686.5</v>
      </c>
      <c r="G289" s="87">
        <v>5</v>
      </c>
    </row>
    <row r="290" spans="1:7" outlineLevel="1" x14ac:dyDescent="0.25">
      <c r="A290" s="86"/>
      <c r="B290" s="88" t="s">
        <v>134</v>
      </c>
      <c r="C290" s="86"/>
      <c r="D290" s="86"/>
      <c r="E290" s="87">
        <f>SUBTOTAL(9,E289:E289)</f>
        <v>12</v>
      </c>
      <c r="F290" s="87">
        <f>SUBTOTAL(9,F289:F289)</f>
        <v>686.5</v>
      </c>
      <c r="G290" s="87">
        <f>SUBTOTAL(9,G289:G289)</f>
        <v>5</v>
      </c>
    </row>
    <row r="291" spans="1:7" outlineLevel="2" x14ac:dyDescent="0.25">
      <c r="A291" s="86" t="s">
        <v>361</v>
      </c>
      <c r="B291" s="86" t="s">
        <v>362</v>
      </c>
      <c r="C291" s="86" t="s">
        <v>65</v>
      </c>
      <c r="D291" s="86" t="s">
        <v>298</v>
      </c>
      <c r="E291" s="87">
        <v>11</v>
      </c>
      <c r="F291" s="87">
        <v>602.5</v>
      </c>
      <c r="G291" s="87">
        <v>4</v>
      </c>
    </row>
    <row r="292" spans="1:7" outlineLevel="1" x14ac:dyDescent="0.25">
      <c r="A292" s="86"/>
      <c r="B292" s="88" t="s">
        <v>363</v>
      </c>
      <c r="C292" s="86"/>
      <c r="D292" s="86"/>
      <c r="E292" s="87">
        <f>SUBTOTAL(9,E291:E291)</f>
        <v>11</v>
      </c>
      <c r="F292" s="87">
        <f>SUBTOTAL(9,F291:F291)</f>
        <v>602.5</v>
      </c>
      <c r="G292" s="87">
        <f>SUBTOTAL(9,G291:G291)</f>
        <v>4</v>
      </c>
    </row>
    <row r="293" spans="1:7" outlineLevel="2" x14ac:dyDescent="0.25">
      <c r="A293" s="86" t="s">
        <v>283</v>
      </c>
      <c r="B293" s="86" t="s">
        <v>284</v>
      </c>
      <c r="C293" s="86" t="s">
        <v>279</v>
      </c>
      <c r="D293" s="86" t="s">
        <v>208</v>
      </c>
      <c r="E293" s="87">
        <v>19</v>
      </c>
      <c r="F293" s="87">
        <v>202</v>
      </c>
      <c r="G293" s="87">
        <v>2</v>
      </c>
    </row>
    <row r="294" spans="1:7" outlineLevel="1" x14ac:dyDescent="0.25">
      <c r="A294" s="86"/>
      <c r="B294" s="88" t="s">
        <v>285</v>
      </c>
      <c r="C294" s="86"/>
      <c r="D294" s="86"/>
      <c r="E294" s="87">
        <f>SUBTOTAL(9,E293:E293)</f>
        <v>19</v>
      </c>
      <c r="F294" s="87">
        <f>SUBTOTAL(9,F293:F293)</f>
        <v>202</v>
      </c>
      <c r="G294" s="87">
        <f>SUBTOTAL(9,G293:G293)</f>
        <v>2</v>
      </c>
    </row>
    <row r="295" spans="1:7" outlineLevel="2" x14ac:dyDescent="0.25">
      <c r="A295" s="86" t="s">
        <v>154</v>
      </c>
      <c r="B295" s="86" t="s">
        <v>155</v>
      </c>
      <c r="C295" s="86" t="s">
        <v>53</v>
      </c>
      <c r="D295" s="86" t="s">
        <v>211</v>
      </c>
      <c r="E295" s="87">
        <v>12</v>
      </c>
      <c r="F295" s="87">
        <v>132</v>
      </c>
      <c r="G295" s="87">
        <v>1</v>
      </c>
    </row>
    <row r="296" spans="1:7" outlineLevel="2" x14ac:dyDescent="0.25">
      <c r="A296" s="86" t="s">
        <v>154</v>
      </c>
      <c r="B296" s="86" t="s">
        <v>155</v>
      </c>
      <c r="C296" s="86" t="s">
        <v>53</v>
      </c>
      <c r="D296" s="86" t="s">
        <v>210</v>
      </c>
      <c r="E296" s="87">
        <v>1</v>
      </c>
      <c r="F296" s="87">
        <v>4.2</v>
      </c>
      <c r="G296" s="87">
        <v>1</v>
      </c>
    </row>
    <row r="297" spans="1:7" outlineLevel="1" x14ac:dyDescent="0.25">
      <c r="A297" s="86"/>
      <c r="B297" s="88" t="s">
        <v>156</v>
      </c>
      <c r="C297" s="86"/>
      <c r="D297" s="86"/>
      <c r="E297" s="87">
        <f>SUBTOTAL(9,E295:E296)</f>
        <v>13</v>
      </c>
      <c r="F297" s="87">
        <f>SUBTOTAL(9,F295:F296)</f>
        <v>136.19999999999999</v>
      </c>
      <c r="G297" s="87">
        <f>SUBTOTAL(9,G295:G296)</f>
        <v>2</v>
      </c>
    </row>
    <row r="298" spans="1:7" outlineLevel="2" x14ac:dyDescent="0.25">
      <c r="A298" s="86" t="s">
        <v>243</v>
      </c>
      <c r="B298" s="86" t="s">
        <v>244</v>
      </c>
      <c r="C298" s="86" t="s">
        <v>38</v>
      </c>
      <c r="D298" s="86" t="s">
        <v>301</v>
      </c>
      <c r="E298" s="87">
        <v>1</v>
      </c>
      <c r="F298" s="87">
        <v>90</v>
      </c>
      <c r="G298" s="87">
        <v>1</v>
      </c>
    </row>
    <row r="299" spans="1:7" outlineLevel="1" x14ac:dyDescent="0.25">
      <c r="A299" s="86"/>
      <c r="B299" s="88" t="s">
        <v>245</v>
      </c>
      <c r="C299" s="86"/>
      <c r="D299" s="86"/>
      <c r="E299" s="87">
        <f>SUBTOTAL(9,E298:E298)</f>
        <v>1</v>
      </c>
      <c r="F299" s="87">
        <f>SUBTOTAL(9,F298:F298)</f>
        <v>90</v>
      </c>
      <c r="G299" s="87">
        <f>SUBTOTAL(9,G298:G298)</f>
        <v>1</v>
      </c>
    </row>
    <row r="300" spans="1:7" outlineLevel="2" x14ac:dyDescent="0.25">
      <c r="A300" s="86" t="s">
        <v>364</v>
      </c>
      <c r="B300" s="86" t="s">
        <v>246</v>
      </c>
      <c r="C300" s="86" t="s">
        <v>247</v>
      </c>
      <c r="D300" s="86" t="s">
        <v>300</v>
      </c>
      <c r="E300" s="87">
        <v>4</v>
      </c>
      <c r="F300" s="87">
        <v>79</v>
      </c>
      <c r="G300" s="87">
        <v>2</v>
      </c>
    </row>
    <row r="301" spans="1:7" outlineLevel="1" x14ac:dyDescent="0.25">
      <c r="A301" s="86"/>
      <c r="B301" s="88" t="s">
        <v>248</v>
      </c>
      <c r="C301" s="86"/>
      <c r="D301" s="86"/>
      <c r="E301" s="87">
        <f>SUBTOTAL(9,E300:E300)</f>
        <v>4</v>
      </c>
      <c r="F301" s="87">
        <f>SUBTOTAL(9,F300:F300)</f>
        <v>79</v>
      </c>
      <c r="G301" s="87">
        <f>SUBTOTAL(9,G300:G300)</f>
        <v>2</v>
      </c>
    </row>
    <row r="302" spans="1:7" outlineLevel="2" x14ac:dyDescent="0.25">
      <c r="A302" s="86" t="s">
        <v>365</v>
      </c>
      <c r="B302" s="86" t="s">
        <v>366</v>
      </c>
      <c r="C302" s="86" t="s">
        <v>367</v>
      </c>
      <c r="D302" s="86" t="s">
        <v>307</v>
      </c>
      <c r="E302" s="87">
        <v>2</v>
      </c>
      <c r="F302" s="87">
        <v>23.35</v>
      </c>
      <c r="G302" s="87">
        <v>2</v>
      </c>
    </row>
    <row r="303" spans="1:7" outlineLevel="1" x14ac:dyDescent="0.25">
      <c r="A303" s="86"/>
      <c r="B303" s="88" t="s">
        <v>368</v>
      </c>
      <c r="C303" s="86"/>
      <c r="D303" s="86"/>
      <c r="E303" s="87">
        <f>SUBTOTAL(9,E302:E302)</f>
        <v>2</v>
      </c>
      <c r="F303" s="87">
        <f>SUBTOTAL(9,F302:F302)</f>
        <v>23.35</v>
      </c>
      <c r="G303" s="87">
        <f>SUBTOTAL(9,G302:G302)</f>
        <v>2</v>
      </c>
    </row>
    <row r="304" spans="1:7" outlineLevel="2" x14ac:dyDescent="0.25">
      <c r="A304" s="86" t="s">
        <v>369</v>
      </c>
      <c r="B304" s="86" t="s">
        <v>370</v>
      </c>
      <c r="C304" s="86" t="s">
        <v>371</v>
      </c>
      <c r="D304" s="86" t="s">
        <v>307</v>
      </c>
      <c r="E304" s="87">
        <v>1</v>
      </c>
      <c r="F304" s="87">
        <v>11</v>
      </c>
      <c r="G304" s="87">
        <v>1</v>
      </c>
    </row>
    <row r="305" spans="1:7" outlineLevel="1" x14ac:dyDescent="0.25">
      <c r="A305" s="86"/>
      <c r="B305" s="88" t="s">
        <v>372</v>
      </c>
      <c r="C305" s="86"/>
      <c r="D305" s="86"/>
      <c r="E305" s="87">
        <f>SUBTOTAL(9,E304:E304)</f>
        <v>1</v>
      </c>
      <c r="F305" s="87">
        <f>SUBTOTAL(9,F304:F304)</f>
        <v>11</v>
      </c>
      <c r="G305" s="87">
        <f>SUBTOTAL(9,G304:G304)</f>
        <v>1</v>
      </c>
    </row>
    <row r="306" spans="1:7" x14ac:dyDescent="0.25">
      <c r="A306" s="86"/>
      <c r="B306" s="88" t="s">
        <v>373</v>
      </c>
      <c r="C306" s="86"/>
      <c r="D306" s="86"/>
      <c r="E306" s="87">
        <f>SUBTOTAL(9,E2:E304)</f>
        <v>233712</v>
      </c>
      <c r="F306" s="87">
        <f>SUBTOTAL(9,F2:F304)</f>
        <v>8860588.1300000064</v>
      </c>
      <c r="G306" s="87">
        <f>SUBTOTAL(9,G2:G304)</f>
        <v>7797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opLeftCell="A4" workbookViewId="0">
      <selection activeCell="F12" sqref="F12"/>
    </sheetView>
  </sheetViews>
  <sheetFormatPr baseColWidth="10" defaultRowHeight="15" x14ac:dyDescent="0.25"/>
  <sheetData>
    <row r="1" spans="1:6" x14ac:dyDescent="0.25">
      <c r="A1" s="68" t="s">
        <v>15</v>
      </c>
      <c r="B1" s="69"/>
      <c r="C1" s="69"/>
      <c r="D1" s="69"/>
      <c r="E1" s="69"/>
      <c r="F1" s="70"/>
    </row>
    <row r="2" spans="1:6" ht="15.75" thickBot="1" x14ac:dyDescent="0.3">
      <c r="A2" s="71"/>
      <c r="B2" s="72"/>
      <c r="C2" s="72"/>
      <c r="D2" s="72"/>
      <c r="E2" s="72"/>
      <c r="F2" s="73"/>
    </row>
    <row r="3" spans="1:6" ht="15.75" thickBot="1" x14ac:dyDescent="0.3">
      <c r="A3" s="18" t="s">
        <v>1</v>
      </c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</row>
    <row r="4" spans="1:6" x14ac:dyDescent="0.25">
      <c r="A4" s="2" t="s">
        <v>2</v>
      </c>
      <c r="B4" s="4">
        <v>6227.4589999999998</v>
      </c>
      <c r="C4" s="3">
        <v>8288.7860000000001</v>
      </c>
      <c r="D4" s="5">
        <v>6642.9040000000005</v>
      </c>
      <c r="E4" s="5">
        <v>7040.8869999999997</v>
      </c>
      <c r="F4" s="58">
        <f>+'[1]Mensual 2017'!$H$34</f>
        <v>6869.2938200000008</v>
      </c>
    </row>
    <row r="5" spans="1:6" x14ac:dyDescent="0.25">
      <c r="A5" s="6" t="s">
        <v>3</v>
      </c>
      <c r="B5" s="8">
        <v>5628.7460000000001</v>
      </c>
      <c r="C5" s="7">
        <v>7659.8739999999998</v>
      </c>
      <c r="D5" s="9">
        <v>5379.1859999999997</v>
      </c>
      <c r="E5" s="9">
        <v>6878.8770000000004</v>
      </c>
      <c r="F5" s="59">
        <f>+'[1]Mensual 2017'!$H$35</f>
        <v>7397.9992499999998</v>
      </c>
    </row>
    <row r="6" spans="1:6" x14ac:dyDescent="0.25">
      <c r="A6" s="6" t="s">
        <v>4</v>
      </c>
      <c r="B6" s="8">
        <v>13132.656999999999</v>
      </c>
      <c r="C6" s="7">
        <v>9932.1749999999993</v>
      </c>
      <c r="D6" s="9">
        <v>6367.8119999999999</v>
      </c>
      <c r="E6" s="9">
        <v>6214.4009999999998</v>
      </c>
      <c r="F6" s="59">
        <f>+'[1]Mensual 2017'!$H$36</f>
        <v>8507.6260199999997</v>
      </c>
    </row>
    <row r="7" spans="1:6" x14ac:dyDescent="0.25">
      <c r="A7" s="6" t="s">
        <v>5</v>
      </c>
      <c r="B7" s="8">
        <v>11207.925999999999</v>
      </c>
      <c r="C7" s="7">
        <v>8849.9680000000008</v>
      </c>
      <c r="D7" s="9">
        <v>6491.451</v>
      </c>
      <c r="E7" s="9">
        <v>6841.6620000000003</v>
      </c>
      <c r="F7" s="59">
        <f>+'[1]Mensual 2017'!$H$37</f>
        <v>7094.7024190000002</v>
      </c>
    </row>
    <row r="8" spans="1:6" x14ac:dyDescent="0.25">
      <c r="A8" s="6" t="s">
        <v>6</v>
      </c>
      <c r="B8" s="8">
        <v>8780.6470000000008</v>
      </c>
      <c r="C8" s="7">
        <v>8986.9920000000002</v>
      </c>
      <c r="D8" s="9">
        <v>6530.18</v>
      </c>
      <c r="E8" s="9">
        <v>6978.84</v>
      </c>
      <c r="F8" s="59">
        <f>+'[1]Mensual 2017'!$H$38</f>
        <v>7456.6276410000009</v>
      </c>
    </row>
    <row r="9" spans="1:6" x14ac:dyDescent="0.25">
      <c r="A9" s="6" t="s">
        <v>7</v>
      </c>
      <c r="B9" s="8">
        <v>8040.8959999999997</v>
      </c>
      <c r="C9" s="7">
        <v>7579.357</v>
      </c>
      <c r="D9" s="9">
        <v>6977.39</v>
      </c>
      <c r="E9" s="9">
        <v>5816.16</v>
      </c>
      <c r="F9" s="59">
        <f>+'[1]Mensual 2017'!$H$39</f>
        <v>6683.2576499999996</v>
      </c>
    </row>
    <row r="10" spans="1:6" x14ac:dyDescent="0.25">
      <c r="A10" s="6" t="s">
        <v>8</v>
      </c>
      <c r="B10" s="8">
        <v>6856.875</v>
      </c>
      <c r="C10" s="7">
        <v>6863.1610000000001</v>
      </c>
      <c r="D10" s="9">
        <v>5191.2790000000005</v>
      </c>
      <c r="E10" s="9">
        <v>7047.576</v>
      </c>
      <c r="F10" s="59">
        <f>+'[1]Mensual 2017'!$H$40</f>
        <v>7003.1070449999997</v>
      </c>
    </row>
    <row r="11" spans="1:6" x14ac:dyDescent="0.25">
      <c r="A11" s="6" t="s">
        <v>9</v>
      </c>
      <c r="B11" s="8">
        <v>7023.3310000000001</v>
      </c>
      <c r="C11" s="7">
        <v>7527.482</v>
      </c>
      <c r="D11" s="9">
        <v>7298.8320000000003</v>
      </c>
      <c r="E11" s="9">
        <v>6976.6163499999993</v>
      </c>
      <c r="F11" s="59">
        <f>+'[1]Mensual 2017'!$H$41</f>
        <v>6813.1688999999997</v>
      </c>
    </row>
    <row r="12" spans="1:6" x14ac:dyDescent="0.25">
      <c r="A12" s="6" t="s">
        <v>10</v>
      </c>
      <c r="B12" s="8">
        <v>6624.1660000000002</v>
      </c>
      <c r="C12" s="7">
        <v>6918.4960000000001</v>
      </c>
      <c r="D12" s="9">
        <v>7810.5190000000002</v>
      </c>
      <c r="E12" s="9">
        <v>7491.1727150000015</v>
      </c>
      <c r="F12" s="59">
        <f>+'[1]Mensual 2017'!$H$42</f>
        <v>8860.5881300000001</v>
      </c>
    </row>
    <row r="13" spans="1:6" x14ac:dyDescent="0.25">
      <c r="A13" s="6" t="s">
        <v>11</v>
      </c>
      <c r="B13" s="8">
        <v>11467.9</v>
      </c>
      <c r="C13" s="7">
        <v>14679.982</v>
      </c>
      <c r="D13" s="9">
        <v>11515.627</v>
      </c>
      <c r="E13" s="9">
        <v>13227.331694999999</v>
      </c>
      <c r="F13" s="59">
        <f>+'[1]Mensual 2017'!$H$43</f>
        <v>0</v>
      </c>
    </row>
    <row r="14" spans="1:6" x14ac:dyDescent="0.25">
      <c r="A14" s="6" t="s">
        <v>12</v>
      </c>
      <c r="B14" s="8">
        <v>14161.727000000001</v>
      </c>
      <c r="C14" s="7">
        <v>13635.172</v>
      </c>
      <c r="D14" s="9">
        <v>13883.74</v>
      </c>
      <c r="E14" s="9">
        <v>13324.875820999998</v>
      </c>
      <c r="F14" s="59">
        <f>+'[1]Mensual 2017'!$H$44</f>
        <v>0</v>
      </c>
    </row>
    <row r="15" spans="1:6" ht="15.75" thickBot="1" x14ac:dyDescent="0.3">
      <c r="A15" s="10" t="s">
        <v>13</v>
      </c>
      <c r="B15" s="12">
        <v>12139.409</v>
      </c>
      <c r="C15" s="11">
        <v>10781.224</v>
      </c>
      <c r="D15" s="13">
        <v>10612.565000000001</v>
      </c>
      <c r="E15" s="13">
        <v>10004.616272999996</v>
      </c>
      <c r="F15" s="60">
        <f>+'[1]Mensual 2017'!$H$45</f>
        <v>0</v>
      </c>
    </row>
    <row r="16" spans="1:6" ht="15.75" thickBot="1" x14ac:dyDescent="0.3">
      <c r="A16" s="14" t="s">
        <v>14</v>
      </c>
      <c r="B16" s="15">
        <v>111291.73899999999</v>
      </c>
      <c r="C16" s="15">
        <v>111702.66900000001</v>
      </c>
      <c r="D16" s="15">
        <v>94701.485000000015</v>
      </c>
      <c r="E16" s="15">
        <v>97843.015853999983</v>
      </c>
      <c r="F16" s="61">
        <f>SUM(F4:F15)</f>
        <v>66686.370874999993</v>
      </c>
    </row>
  </sheetData>
  <mergeCells count="1">
    <mergeCell ref="A1:F2"/>
  </mergeCells>
  <pageMargins left="0.25" right="0.25" top="0.75" bottom="0.75" header="0.3" footer="0.3"/>
  <pageSetup orientation="portrait" r:id="rId1"/>
  <ignoredErrors>
    <ignoredError sqref="F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L13" sqref="L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2013</v>
      </c>
      <c r="B4" s="27" t="s">
        <v>19</v>
      </c>
      <c r="C4" s="28">
        <v>3974</v>
      </c>
      <c r="D4" s="29">
        <v>3749</v>
      </c>
      <c r="E4" s="29">
        <v>10735</v>
      </c>
      <c r="F4" s="29">
        <v>8569</v>
      </c>
      <c r="G4" s="29">
        <v>6067</v>
      </c>
      <c r="H4" s="29">
        <v>5047</v>
      </c>
      <c r="I4" s="29">
        <v>5056</v>
      </c>
      <c r="J4" s="29">
        <v>5187</v>
      </c>
      <c r="K4" s="29">
        <v>4521</v>
      </c>
      <c r="L4" s="29">
        <v>5020</v>
      </c>
      <c r="M4" s="29">
        <v>4712</v>
      </c>
      <c r="N4" s="30">
        <v>4709</v>
      </c>
    </row>
    <row r="5" spans="1:14" ht="16.5" thickBot="1" x14ac:dyDescent="0.35">
      <c r="A5" s="78"/>
      <c r="B5" s="31" t="s">
        <v>20</v>
      </c>
      <c r="C5" s="32">
        <v>2254</v>
      </c>
      <c r="D5" s="33">
        <v>1880</v>
      </c>
      <c r="E5" s="33">
        <v>2397</v>
      </c>
      <c r="F5" s="33">
        <v>2639</v>
      </c>
      <c r="G5" s="33">
        <v>2714</v>
      </c>
      <c r="H5" s="33">
        <v>2994</v>
      </c>
      <c r="I5" s="33">
        <v>1801</v>
      </c>
      <c r="J5" s="33">
        <v>1836</v>
      </c>
      <c r="K5" s="33">
        <v>2103</v>
      </c>
      <c r="L5" s="33">
        <v>6448</v>
      </c>
      <c r="M5" s="33">
        <v>9450</v>
      </c>
      <c r="N5" s="34">
        <v>7430</v>
      </c>
    </row>
    <row r="6" spans="1:14" ht="15.75" x14ac:dyDescent="0.3">
      <c r="A6" s="77">
        <v>2014</v>
      </c>
      <c r="B6" s="23" t="s">
        <v>19</v>
      </c>
      <c r="C6" s="24">
        <v>4084</v>
      </c>
      <c r="D6" s="25">
        <v>4440</v>
      </c>
      <c r="E6" s="25">
        <v>6704</v>
      </c>
      <c r="F6" s="25">
        <v>5990</v>
      </c>
      <c r="G6" s="25">
        <v>4786</v>
      </c>
      <c r="H6" s="25">
        <v>3819</v>
      </c>
      <c r="I6" s="25">
        <v>3606</v>
      </c>
      <c r="J6" s="25">
        <v>3749.1030000000001</v>
      </c>
      <c r="K6" s="25">
        <v>3189.56</v>
      </c>
      <c r="L6" s="25">
        <v>3828.828</v>
      </c>
      <c r="M6" s="25">
        <v>3644.3440000000001</v>
      </c>
      <c r="N6" s="26">
        <v>3690.5279999999998</v>
      </c>
    </row>
    <row r="7" spans="1:14" ht="16.5" thickBot="1" x14ac:dyDescent="0.35">
      <c r="A7" s="78"/>
      <c r="B7" s="23" t="s">
        <v>20</v>
      </c>
      <c r="C7" s="24">
        <v>4205</v>
      </c>
      <c r="D7" s="25">
        <v>3220</v>
      </c>
      <c r="E7" s="25">
        <v>3228</v>
      </c>
      <c r="F7" s="25">
        <v>2860</v>
      </c>
      <c r="G7" s="25">
        <v>4201</v>
      </c>
      <c r="H7" s="25">
        <v>3760</v>
      </c>
      <c r="I7" s="25">
        <v>3257</v>
      </c>
      <c r="J7" s="25">
        <v>3778.3789999999999</v>
      </c>
      <c r="K7" s="25">
        <v>3728.9360000000001</v>
      </c>
      <c r="L7" s="25">
        <v>10853.548000000001</v>
      </c>
      <c r="M7" s="25">
        <v>9991</v>
      </c>
      <c r="N7" s="26">
        <v>7090.6959999999999</v>
      </c>
    </row>
    <row r="8" spans="1:14" ht="15.75" x14ac:dyDescent="0.3">
      <c r="A8" s="77">
        <v>2015</v>
      </c>
      <c r="B8" s="27" t="s">
        <v>19</v>
      </c>
      <c r="C8" s="28">
        <v>3496.127</v>
      </c>
      <c r="D8" s="29">
        <v>3091.002</v>
      </c>
      <c r="E8" s="29">
        <v>3890</v>
      </c>
      <c r="F8" s="29">
        <v>4628</v>
      </c>
      <c r="G8" s="29">
        <v>3492</v>
      </c>
      <c r="H8" s="29">
        <v>3329</v>
      </c>
      <c r="I8" s="29">
        <v>3138</v>
      </c>
      <c r="J8" s="29">
        <v>3363</v>
      </c>
      <c r="K8" s="29">
        <v>3399</v>
      </c>
      <c r="L8" s="29">
        <v>3520</v>
      </c>
      <c r="M8" s="29">
        <v>3263</v>
      </c>
      <c r="N8" s="30">
        <v>3232</v>
      </c>
    </row>
    <row r="9" spans="1:14" ht="16.5" thickBot="1" x14ac:dyDescent="0.35">
      <c r="A9" s="78"/>
      <c r="B9" s="31" t="s">
        <v>20</v>
      </c>
      <c r="C9" s="32">
        <v>3146.777</v>
      </c>
      <c r="D9" s="33">
        <v>2288.1840000000002</v>
      </c>
      <c r="E9" s="33">
        <v>2478</v>
      </c>
      <c r="F9" s="33">
        <v>1863</v>
      </c>
      <c r="G9" s="33">
        <v>3038</v>
      </c>
      <c r="H9" s="33">
        <v>3648</v>
      </c>
      <c r="I9" s="33">
        <v>2054</v>
      </c>
      <c r="J9" s="33">
        <v>3935</v>
      </c>
      <c r="K9" s="33">
        <v>4412</v>
      </c>
      <c r="L9" s="33">
        <v>7995</v>
      </c>
      <c r="M9" s="33">
        <v>10620</v>
      </c>
      <c r="N9" s="34">
        <v>7381</v>
      </c>
    </row>
    <row r="10" spans="1:14" ht="15.75" x14ac:dyDescent="0.3">
      <c r="A10" s="81">
        <v>2016</v>
      </c>
      <c r="B10" s="37" t="s">
        <v>19</v>
      </c>
      <c r="C10" s="38">
        <v>2802</v>
      </c>
      <c r="D10" s="39">
        <v>3015</v>
      </c>
      <c r="E10" s="39">
        <v>3962</v>
      </c>
      <c r="F10" s="39">
        <v>4299</v>
      </c>
      <c r="G10" s="39">
        <v>3756</v>
      </c>
      <c r="H10" s="39">
        <v>2701</v>
      </c>
      <c r="I10" s="39">
        <v>3404</v>
      </c>
      <c r="J10" s="39">
        <v>3094</v>
      </c>
      <c r="K10" s="39">
        <v>3344</v>
      </c>
      <c r="L10" s="39">
        <v>3526</v>
      </c>
      <c r="M10" s="39">
        <v>3366</v>
      </c>
      <c r="N10" s="40">
        <v>3390</v>
      </c>
    </row>
    <row r="11" spans="1:14" ht="16.5" thickBot="1" x14ac:dyDescent="0.35">
      <c r="A11" s="82"/>
      <c r="B11" s="41" t="s">
        <v>20</v>
      </c>
      <c r="C11" s="42">
        <v>4239</v>
      </c>
      <c r="D11" s="43">
        <v>3864</v>
      </c>
      <c r="E11" s="43">
        <v>2252</v>
      </c>
      <c r="F11" s="43">
        <v>2542</v>
      </c>
      <c r="G11" s="43">
        <v>3223</v>
      </c>
      <c r="H11" s="43">
        <v>3115</v>
      </c>
      <c r="I11" s="43">
        <v>3644</v>
      </c>
      <c r="J11" s="43">
        <v>3882</v>
      </c>
      <c r="K11" s="43">
        <v>4147</v>
      </c>
      <c r="L11" s="43">
        <v>9701</v>
      </c>
      <c r="M11" s="43">
        <v>9959</v>
      </c>
      <c r="N11" s="44">
        <v>6614</v>
      </c>
    </row>
    <row r="12" spans="1:14" ht="15.75" x14ac:dyDescent="0.3">
      <c r="A12" s="79">
        <v>2017</v>
      </c>
      <c r="B12" s="45" t="s">
        <v>19</v>
      </c>
      <c r="C12" s="48">
        <v>2676</v>
      </c>
      <c r="D12" s="49">
        <v>3855</v>
      </c>
      <c r="E12" s="49">
        <v>5101</v>
      </c>
      <c r="F12" s="49">
        <v>4269</v>
      </c>
      <c r="G12" s="49">
        <v>4096</v>
      </c>
      <c r="H12" s="49">
        <v>3716</v>
      </c>
      <c r="I12" s="49">
        <v>3323</v>
      </c>
      <c r="J12" s="49">
        <v>3368</v>
      </c>
      <c r="K12" s="49">
        <v>3539</v>
      </c>
      <c r="L12" s="49"/>
      <c r="M12" s="49"/>
      <c r="N12" s="50"/>
    </row>
    <row r="13" spans="1:14" ht="16.5" thickBot="1" x14ac:dyDescent="0.35">
      <c r="A13" s="80"/>
      <c r="B13" s="46" t="s">
        <v>20</v>
      </c>
      <c r="C13" s="51">
        <v>4193</v>
      </c>
      <c r="D13" s="52">
        <v>3543</v>
      </c>
      <c r="E13" s="52">
        <v>3406</v>
      </c>
      <c r="F13" s="52">
        <v>2825</v>
      </c>
      <c r="G13" s="52">
        <v>3360</v>
      </c>
      <c r="H13" s="52">
        <v>2967</v>
      </c>
      <c r="I13" s="52">
        <v>3680</v>
      </c>
      <c r="J13" s="52">
        <v>3445</v>
      </c>
      <c r="K13" s="52">
        <v>5321</v>
      </c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DESTINOS</vt:lpstr>
      <vt:lpstr>Exportación</vt:lpstr>
      <vt:lpstr>Perecedero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2017-10-19T16:40:07Z</dcterms:modified>
</cp:coreProperties>
</file>