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OMERCIAL\ESTADIST\JURCA\"/>
    </mc:Choice>
  </mc:AlternateContent>
  <bookViews>
    <workbookView xWindow="120" yWindow="75" windowWidth="15135" windowHeight="7365" activeTab="2"/>
  </bookViews>
  <sheets>
    <sheet name="Historico" sheetId="1" r:id="rId1"/>
    <sheet name="Perecedero" sheetId="2" r:id="rId2"/>
    <sheet name="DESTINOS" sheetId="12" r:id="rId3"/>
  </sheets>
  <externalReferences>
    <externalReference r:id="rId4"/>
    <externalReference r:id="rId5"/>
  </externalReferences>
  <calcPr calcId="152511"/>
</workbook>
</file>

<file path=xl/calcChain.xml><?xml version="1.0" encoding="utf-8"?>
<calcChain xmlns="http://schemas.openxmlformats.org/spreadsheetml/2006/main">
  <c r="F247" i="12" l="1"/>
  <c r="E247" i="12"/>
  <c r="D247" i="12"/>
  <c r="F245" i="12"/>
  <c r="E245" i="12"/>
  <c r="D245" i="12"/>
  <c r="F243" i="12"/>
  <c r="E243" i="12"/>
  <c r="D243" i="12"/>
  <c r="F240" i="12"/>
  <c r="E240" i="12"/>
  <c r="D240" i="12"/>
  <c r="F238" i="12"/>
  <c r="E238" i="12"/>
  <c r="D238" i="12"/>
  <c r="F236" i="12"/>
  <c r="E236" i="12"/>
  <c r="D236" i="12"/>
  <c r="F234" i="12"/>
  <c r="E234" i="12"/>
  <c r="D234" i="12"/>
  <c r="F232" i="12"/>
  <c r="E232" i="12"/>
  <c r="D232" i="12"/>
  <c r="F230" i="12"/>
  <c r="E230" i="12"/>
  <c r="D230" i="12"/>
  <c r="F227" i="12"/>
  <c r="E227" i="12"/>
  <c r="D227" i="12"/>
  <c r="F225" i="12"/>
  <c r="E225" i="12"/>
  <c r="D225" i="12"/>
  <c r="F223" i="12"/>
  <c r="E223" i="12"/>
  <c r="D223" i="12"/>
  <c r="F221" i="12"/>
  <c r="E221" i="12"/>
  <c r="D221" i="12"/>
  <c r="F219" i="12"/>
  <c r="E219" i="12"/>
  <c r="D219" i="12"/>
  <c r="F217" i="12"/>
  <c r="E217" i="12"/>
  <c r="D217" i="12"/>
  <c r="F215" i="12"/>
  <c r="E215" i="12"/>
  <c r="D215" i="12"/>
  <c r="F213" i="12"/>
  <c r="E213" i="12"/>
  <c r="D213" i="12"/>
  <c r="F211" i="12"/>
  <c r="E211" i="12"/>
  <c r="D211" i="12"/>
  <c r="F209" i="12"/>
  <c r="E209" i="12"/>
  <c r="D209" i="12"/>
  <c r="F207" i="12"/>
  <c r="E207" i="12"/>
  <c r="D207" i="12"/>
  <c r="F205" i="12"/>
  <c r="E205" i="12"/>
  <c r="D205" i="12"/>
  <c r="F203" i="12"/>
  <c r="E203" i="12"/>
  <c r="D203" i="12"/>
  <c r="F201" i="12"/>
  <c r="E201" i="12"/>
  <c r="D201" i="12"/>
  <c r="F199" i="12"/>
  <c r="E199" i="12"/>
  <c r="D199" i="12"/>
  <c r="F195" i="12"/>
  <c r="E195" i="12"/>
  <c r="D195" i="12"/>
  <c r="F193" i="12"/>
  <c r="E193" i="12"/>
  <c r="D193" i="12"/>
  <c r="F190" i="12"/>
  <c r="E190" i="12"/>
  <c r="D190" i="12"/>
  <c r="F188" i="12"/>
  <c r="E188" i="12"/>
  <c r="D188" i="12"/>
  <c r="F184" i="12"/>
  <c r="E184" i="12"/>
  <c r="D184" i="12"/>
  <c r="F182" i="12"/>
  <c r="E182" i="12"/>
  <c r="D182" i="12"/>
  <c r="F177" i="12"/>
  <c r="E177" i="12"/>
  <c r="D177" i="12"/>
  <c r="F174" i="12"/>
  <c r="E174" i="12"/>
  <c r="D174" i="12"/>
  <c r="F172" i="12"/>
  <c r="E172" i="12"/>
  <c r="D172" i="12"/>
  <c r="F169" i="12"/>
  <c r="E169" i="12"/>
  <c r="D169" i="12"/>
  <c r="F167" i="12"/>
  <c r="E167" i="12"/>
  <c r="D167" i="12"/>
  <c r="F161" i="12"/>
  <c r="E161" i="12"/>
  <c r="D161" i="12"/>
  <c r="F158" i="12"/>
  <c r="E158" i="12"/>
  <c r="D158" i="12"/>
  <c r="F156" i="12"/>
  <c r="E156" i="12"/>
  <c r="D156" i="12"/>
  <c r="F152" i="12"/>
  <c r="E152" i="12"/>
  <c r="D152" i="12"/>
  <c r="F147" i="12"/>
  <c r="E147" i="12"/>
  <c r="D147" i="12"/>
  <c r="F143" i="12"/>
  <c r="E143" i="12"/>
  <c r="D143" i="12"/>
  <c r="F139" i="12"/>
  <c r="E139" i="12"/>
  <c r="D139" i="12"/>
  <c r="F135" i="12"/>
  <c r="E135" i="12"/>
  <c r="D135" i="12"/>
  <c r="F133" i="12"/>
  <c r="E133" i="12"/>
  <c r="D133" i="12"/>
  <c r="F129" i="12"/>
  <c r="E129" i="12"/>
  <c r="D129" i="12"/>
  <c r="F125" i="12"/>
  <c r="E125" i="12"/>
  <c r="D125" i="12"/>
  <c r="F123" i="12"/>
  <c r="E123" i="12"/>
  <c r="D123" i="12"/>
  <c r="F114" i="12"/>
  <c r="E114" i="12"/>
  <c r="D114" i="12"/>
  <c r="F112" i="12"/>
  <c r="E112" i="12"/>
  <c r="D112" i="12"/>
  <c r="F107" i="12"/>
  <c r="E107" i="12"/>
  <c r="D107" i="12"/>
  <c r="F104" i="12"/>
  <c r="E104" i="12"/>
  <c r="D104" i="12"/>
  <c r="F100" i="12"/>
  <c r="E100" i="12"/>
  <c r="D100" i="12"/>
  <c r="F95" i="12"/>
  <c r="E95" i="12"/>
  <c r="D95" i="12"/>
  <c r="F93" i="12"/>
  <c r="E93" i="12"/>
  <c r="D93" i="12"/>
  <c r="F89" i="12"/>
  <c r="E89" i="12"/>
  <c r="D89" i="12"/>
  <c r="F86" i="12"/>
  <c r="E86" i="12"/>
  <c r="D86" i="12"/>
  <c r="F79" i="12"/>
  <c r="E79" i="12"/>
  <c r="D79" i="12"/>
  <c r="F73" i="12"/>
  <c r="E73" i="12"/>
  <c r="D73" i="12"/>
  <c r="F69" i="12"/>
  <c r="E69" i="12"/>
  <c r="D69" i="12"/>
  <c r="F64" i="12"/>
  <c r="E64" i="12"/>
  <c r="D64" i="12"/>
  <c r="F61" i="12"/>
  <c r="E61" i="12"/>
  <c r="D61" i="12"/>
  <c r="F55" i="12"/>
  <c r="E55" i="12"/>
  <c r="D55" i="12"/>
  <c r="F46" i="12"/>
  <c r="E46" i="12"/>
  <c r="D46" i="12"/>
  <c r="F40" i="12"/>
  <c r="E40" i="12"/>
  <c r="D40" i="12"/>
  <c r="F32" i="12"/>
  <c r="E32" i="12"/>
  <c r="D32" i="12"/>
  <c r="F24" i="12"/>
  <c r="E24" i="12"/>
  <c r="D24" i="12"/>
  <c r="F20" i="12"/>
  <c r="E20" i="12"/>
  <c r="D20" i="12"/>
  <c r="F14" i="12"/>
  <c r="E14" i="12"/>
  <c r="D14" i="12"/>
  <c r="F10" i="12"/>
  <c r="E10" i="12"/>
  <c r="D10" i="12"/>
  <c r="F248" i="12" l="1"/>
  <c r="D248" i="12"/>
  <c r="E248" i="12"/>
  <c r="G24" i="1"/>
  <c r="G25" i="1"/>
  <c r="G26" i="1"/>
  <c r="G27" i="1"/>
  <c r="G28" i="1"/>
  <c r="G29" i="1"/>
  <c r="G30" i="1"/>
  <c r="G31" i="1"/>
  <c r="G32" i="1"/>
  <c r="G33" i="1"/>
  <c r="G34" i="1"/>
  <c r="G35" i="1"/>
  <c r="G36" i="1" l="1"/>
  <c r="G16" i="1"/>
  <c r="G15" i="1"/>
  <c r="G14" i="1"/>
  <c r="G13" i="1"/>
  <c r="G11" i="1"/>
  <c r="G10" i="1"/>
  <c r="G9" i="1"/>
  <c r="G8" i="1"/>
  <c r="G7" i="1"/>
  <c r="G5" i="1"/>
  <c r="G6" i="1" l="1"/>
  <c r="G12" i="1"/>
  <c r="G17" i="1" l="1"/>
</calcChain>
</file>

<file path=xl/sharedStrings.xml><?xml version="1.0" encoding="utf-8"?>
<sst xmlns="http://schemas.openxmlformats.org/spreadsheetml/2006/main" count="662" uniqueCount="274">
  <si>
    <t>Total de Importación en Toneladas</t>
  </si>
  <si>
    <t>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</si>
  <si>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</si>
  <si>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</si>
  <si>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</si>
  <si>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</si>
  <si>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</si>
  <si>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</si>
  <si>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</si>
  <si>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</si>
  <si>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</si>
  <si>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</si>
  <si>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</si>
  <si>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</si>
  <si>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</si>
  <si>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de Exportación en Toneladas</t>
  </si>
  <si>
    <t>AÑO</t>
  </si>
  <si>
    <t>CARGA</t>
  </si>
  <si>
    <t>MES</t>
  </si>
  <si>
    <t>Seca</t>
  </si>
  <si>
    <t>Perecedera</t>
  </si>
  <si>
    <t>MIA</t>
  </si>
  <si>
    <t>MIAMI</t>
  </si>
  <si>
    <t>Total MIAMI</t>
  </si>
  <si>
    <t>MEX</t>
  </si>
  <si>
    <t>MEXICO</t>
  </si>
  <si>
    <t>Total MEXICO</t>
  </si>
  <si>
    <t>SCL</t>
  </si>
  <si>
    <t>SANT. DE CHILE</t>
  </si>
  <si>
    <t>Total SANT. DE CHILE</t>
  </si>
  <si>
    <t>GRU</t>
  </si>
  <si>
    <t>SAN PABLO</t>
  </si>
  <si>
    <t>VCP</t>
  </si>
  <si>
    <t>Total SAN PABLO</t>
  </si>
  <si>
    <t>MAD</t>
  </si>
  <si>
    <t>MADRID</t>
  </si>
  <si>
    <t>Total MADRID</t>
  </si>
  <si>
    <t>TLV</t>
  </si>
  <si>
    <t>TEL AVIV</t>
  </si>
  <si>
    <t>Total TEL AVIV</t>
  </si>
  <si>
    <t>LAX</t>
  </si>
  <si>
    <t>LOS ANGELES</t>
  </si>
  <si>
    <t>Total LOS ANGELES</t>
  </si>
  <si>
    <t>BOG</t>
  </si>
  <si>
    <t>BOGOTA</t>
  </si>
  <si>
    <t>Total BOGOTA</t>
  </si>
  <si>
    <t>HKG</t>
  </si>
  <si>
    <t>HONG KONG</t>
  </si>
  <si>
    <t>Total HONG KONG</t>
  </si>
  <si>
    <t>LIM</t>
  </si>
  <si>
    <t>LIMA</t>
  </si>
  <si>
    <t>Total LIMA</t>
  </si>
  <si>
    <t>CCS</t>
  </si>
  <si>
    <t>CARACAS</t>
  </si>
  <si>
    <t>Total CARACAS</t>
  </si>
  <si>
    <t>LHR</t>
  </si>
  <si>
    <t>LONDRES</t>
  </si>
  <si>
    <t>Total LONDRES</t>
  </si>
  <si>
    <t>MVD</t>
  </si>
  <si>
    <t>MONTEVIDEO</t>
  </si>
  <si>
    <t>Total MONTEVIDEO</t>
  </si>
  <si>
    <t>BKK</t>
  </si>
  <si>
    <t>BANGKOK</t>
  </si>
  <si>
    <t>Total BANGKOK</t>
  </si>
  <si>
    <t>CDG</t>
  </si>
  <si>
    <t>PARIS</t>
  </si>
  <si>
    <t>Total PARIS</t>
  </si>
  <si>
    <t>UIO</t>
  </si>
  <si>
    <t>QUITO</t>
  </si>
  <si>
    <t>Total QUITO</t>
  </si>
  <si>
    <t>DXB</t>
  </si>
  <si>
    <t>DUBAI</t>
  </si>
  <si>
    <t>Total DUBAI</t>
  </si>
  <si>
    <t>ZRH</t>
  </si>
  <si>
    <t>ZURICH</t>
  </si>
  <si>
    <t>Total ZURICH</t>
  </si>
  <si>
    <t>FRA</t>
  </si>
  <si>
    <t>FRANKFURT</t>
  </si>
  <si>
    <t>Total FRANKFURT</t>
  </si>
  <si>
    <t>GIG</t>
  </si>
  <si>
    <t>RIO DE JANEIRO</t>
  </si>
  <si>
    <t>Total RIO DE JANEIRO</t>
  </si>
  <si>
    <t>FCO</t>
  </si>
  <si>
    <t>ROMA</t>
  </si>
  <si>
    <t>Total ROMA</t>
  </si>
  <si>
    <t>MIL</t>
  </si>
  <si>
    <t>MILAN</t>
  </si>
  <si>
    <t>Total MILAN</t>
  </si>
  <si>
    <t>DOH</t>
  </si>
  <si>
    <t>DOHA</t>
  </si>
  <si>
    <t>Total DOHA</t>
  </si>
  <si>
    <t>AMS</t>
  </si>
  <si>
    <t>AMSTERDAM</t>
  </si>
  <si>
    <t>Total AMSTERDAM</t>
  </si>
  <si>
    <t>GUA</t>
  </si>
  <si>
    <t>GUATEMALA</t>
  </si>
  <si>
    <t>Total GUATEMALA</t>
  </si>
  <si>
    <t>MAA</t>
  </si>
  <si>
    <t>MADRAS</t>
  </si>
  <si>
    <t>Total MADRAS</t>
  </si>
  <si>
    <t>PTY</t>
  </si>
  <si>
    <t>PANAMA CITY</t>
  </si>
  <si>
    <t>Total PANAMA CITY</t>
  </si>
  <si>
    <t>JFK</t>
  </si>
  <si>
    <t>NEW YORK</t>
  </si>
  <si>
    <t>NYC</t>
  </si>
  <si>
    <t>Total NEW YORK</t>
  </si>
  <si>
    <t>YYZ</t>
  </si>
  <si>
    <t>MONTREAL</t>
  </si>
  <si>
    <t>Total MONTREAL</t>
  </si>
  <si>
    <t>HAM</t>
  </si>
  <si>
    <t>HAMBURGO</t>
  </si>
  <si>
    <t>Total HAMBURGO</t>
  </si>
  <si>
    <t>IST</t>
  </si>
  <si>
    <t>ESTAMBUL</t>
  </si>
  <si>
    <t>Total ESTAMBUL</t>
  </si>
  <si>
    <t>ASU</t>
  </si>
  <si>
    <t>ASUNCION</t>
  </si>
  <si>
    <t>Total ASUNCION</t>
  </si>
  <si>
    <t>ICN</t>
  </si>
  <si>
    <t>INCHON</t>
  </si>
  <si>
    <t>Total INCHON</t>
  </si>
  <si>
    <t>MEL</t>
  </si>
  <si>
    <t>MELBOURNE</t>
  </si>
  <si>
    <t>Total MELBOURNE</t>
  </si>
  <si>
    <t>TOKYO</t>
  </si>
  <si>
    <t>TYO</t>
  </si>
  <si>
    <t>Total TOKYO</t>
  </si>
  <si>
    <t>SYD</t>
  </si>
  <si>
    <t>SIDNEY</t>
  </si>
  <si>
    <t>Total SIDNEY</t>
  </si>
  <si>
    <t>SIN</t>
  </si>
  <si>
    <t>SINGAPUR</t>
  </si>
  <si>
    <t>Total SINGAPUR</t>
  </si>
  <si>
    <t>SJO</t>
  </si>
  <si>
    <t>SAN JOSE</t>
  </si>
  <si>
    <t>Total SAN JOSE</t>
  </si>
  <si>
    <t>SRZ</t>
  </si>
  <si>
    <t>VVI</t>
  </si>
  <si>
    <t>JNB</t>
  </si>
  <si>
    <t>JOHANNESBURGO</t>
  </si>
  <si>
    <t>Total JOHANNESBURGO</t>
  </si>
  <si>
    <t>ATL</t>
  </si>
  <si>
    <t>ATLANTA GIORGIA</t>
  </si>
  <si>
    <t>Total ATLANTA GIORGIA</t>
  </si>
  <si>
    <t>LPB</t>
  </si>
  <si>
    <t>LA PAZ</t>
  </si>
  <si>
    <t>Total LA PAZ</t>
  </si>
  <si>
    <t>MXP</t>
  </si>
  <si>
    <t>MALPENSA</t>
  </si>
  <si>
    <t>Total MALPENSA</t>
  </si>
  <si>
    <t>DFW</t>
  </si>
  <si>
    <t>DALLAS</t>
  </si>
  <si>
    <t>Total DALLAS</t>
  </si>
  <si>
    <t>MGA</t>
  </si>
  <si>
    <t>MANAGUA</t>
  </si>
  <si>
    <t>Total MANAGUA</t>
  </si>
  <si>
    <t>BCN</t>
  </si>
  <si>
    <t>BARCELONA</t>
  </si>
  <si>
    <t>Total BARCELONA</t>
  </si>
  <si>
    <t>POA</t>
  </si>
  <si>
    <t>PORTO ALEGRE</t>
  </si>
  <si>
    <t>Total PORTO ALEGRE</t>
  </si>
  <si>
    <t>HAN</t>
  </si>
  <si>
    <t>HANOI</t>
  </si>
  <si>
    <t>Total HANOI</t>
  </si>
  <si>
    <t>CWB</t>
  </si>
  <si>
    <t>CURITIBA</t>
  </si>
  <si>
    <t>Total CURITIBA</t>
  </si>
  <si>
    <t>HOU</t>
  </si>
  <si>
    <t>HOUSTON</t>
  </si>
  <si>
    <t>Total HOUSTON</t>
  </si>
  <si>
    <t>SFO</t>
  </si>
  <si>
    <t>SAN FRANCISCO</t>
  </si>
  <si>
    <t>Total SAN FRANCISCO</t>
  </si>
  <si>
    <t>BRU</t>
  </si>
  <si>
    <t>BRUSELAS</t>
  </si>
  <si>
    <t>Total BRUSELAS</t>
  </si>
  <si>
    <t>SGN</t>
  </si>
  <si>
    <t>SAIGON</t>
  </si>
  <si>
    <t>Total SAIGON</t>
  </si>
  <si>
    <t>HAV</t>
  </si>
  <si>
    <t>LA HABANA</t>
  </si>
  <si>
    <t>Total LA HABANA</t>
  </si>
  <si>
    <t>LYS</t>
  </si>
  <si>
    <t>LYON</t>
  </si>
  <si>
    <t>Total LYON</t>
  </si>
  <si>
    <t>STR</t>
  </si>
  <si>
    <t>STUTTGART</t>
  </si>
  <si>
    <t>Total STUTTGART</t>
  </si>
  <si>
    <t>KHI</t>
  </si>
  <si>
    <t>KARACHI</t>
  </si>
  <si>
    <t>Total KARACHI</t>
  </si>
  <si>
    <t>CUN</t>
  </si>
  <si>
    <t>CANCUN</t>
  </si>
  <si>
    <t>Total CANCUN</t>
  </si>
  <si>
    <t>FLN</t>
  </si>
  <si>
    <t>FLORIANOPOLIS</t>
  </si>
  <si>
    <t>Total FLORIANOPOLIS</t>
  </si>
  <si>
    <t>SEA</t>
  </si>
  <si>
    <t>SEATTLE</t>
  </si>
  <si>
    <t>Total SEATTLE</t>
  </si>
  <si>
    <t>REC</t>
  </si>
  <si>
    <t>RECIFE</t>
  </si>
  <si>
    <t>Total RECIFE</t>
  </si>
  <si>
    <t>SSA</t>
  </si>
  <si>
    <t>SALVADOR</t>
  </si>
  <si>
    <t>Total SALVADOR</t>
  </si>
  <si>
    <t>TOTAL GENERAL</t>
  </si>
  <si>
    <t>ORL</t>
  </si>
  <si>
    <t>ORLANDO</t>
  </si>
  <si>
    <t>Total ORLANDO</t>
  </si>
  <si>
    <t>DESTINO</t>
  </si>
  <si>
    <t>BULTOS</t>
  </si>
  <si>
    <t>GUIAS</t>
  </si>
  <si>
    <t>BNE</t>
  </si>
  <si>
    <t>BRISBANE</t>
  </si>
  <si>
    <t>Total BRISBANE</t>
  </si>
  <si>
    <t>BRE</t>
  </si>
  <si>
    <t>BREMEN</t>
  </si>
  <si>
    <t>Total BREMEN</t>
  </si>
  <si>
    <t>FOR</t>
  </si>
  <si>
    <t>FORTALEZA</t>
  </si>
  <si>
    <t>Total FORTALEZA</t>
  </si>
  <si>
    <t>AUK</t>
  </si>
  <si>
    <t>AUCKLAND</t>
  </si>
  <si>
    <t>Total AUCKLAND</t>
  </si>
  <si>
    <t>COMPAÑÍA AÉREA</t>
  </si>
  <si>
    <t>KILOS</t>
  </si>
  <si>
    <t>CENTURION AIR CARGO INC</t>
  </si>
  <si>
    <t>AEROLINEAS ARGENTINAS S.A.</t>
  </si>
  <si>
    <t>PRODEXPO INTERNATIONAL S.R.L.</t>
  </si>
  <si>
    <t>LAN AIRLINES SA</t>
  </si>
  <si>
    <t>COPA AIRLINES</t>
  </si>
  <si>
    <t>DELTA AIR LINES INC.SUC.ARG.</t>
  </si>
  <si>
    <t>AMERICAN AIRLINES</t>
  </si>
  <si>
    <t>UPS DE ARGENTINA S.A.</t>
  </si>
  <si>
    <t>AIR EUROPA LINEAS AEREAS S.A.</t>
  </si>
  <si>
    <t>IBERIA LIN.AER.DE ESPANA(EMP EXT)</t>
  </si>
  <si>
    <t>AEROVIAS DEL CONTINENTE AMERICANO S.A. AVIANCA</t>
  </si>
  <si>
    <t>UNITED AIRLINES INC.</t>
  </si>
  <si>
    <t>LUFTHANSA CARGO</t>
  </si>
  <si>
    <t>TURKISH AIRLINES INC.</t>
  </si>
  <si>
    <t>K.L.M. COMPANIA REAL HOLANDESA</t>
  </si>
  <si>
    <t>CHIEMESE S.A.</t>
  </si>
  <si>
    <t>SOCIETE AIR FRANCE</t>
  </si>
  <si>
    <t>BRITISH AIRWAYS</t>
  </si>
  <si>
    <t>FEDERAL EXPRESS CORPORATION</t>
  </si>
  <si>
    <t>AIR CANADA</t>
  </si>
  <si>
    <t>SKY AIRLINE S.A.</t>
  </si>
  <si>
    <t>QATAR AIRWAYS</t>
  </si>
  <si>
    <t>VRG LINHAS AEREAS S.A.</t>
  </si>
  <si>
    <t>TRANS AMERICAN (TACA)</t>
  </si>
  <si>
    <t>EMIRATES SUCURSAL ARGENTINA</t>
  </si>
  <si>
    <t>AIR CLASS CARGO S.A.</t>
  </si>
  <si>
    <t>DHL EXPRESS (ARGENTINA) S.A.</t>
  </si>
  <si>
    <t>STA. CRUZ DE SIERRA</t>
  </si>
  <si>
    <t>BOLIVIANA DE AVIACION BOA SOC. EXT.</t>
  </si>
  <si>
    <t>Total STA. CRUZ DE SIERRA</t>
  </si>
  <si>
    <t>CONSORCIO VENEZOLANO DE INDUSTRIAS AERONAUTICAS Y SERVICIOS</t>
  </si>
  <si>
    <t>ALITALIA SOCIETA AEREA ITALIANA SRL</t>
  </si>
  <si>
    <t>AIR NEW ZEALAND LIMITED SUC. ARG.</t>
  </si>
  <si>
    <t>KBL</t>
  </si>
  <si>
    <t>KABUL</t>
  </si>
  <si>
    <t>Total KABUL</t>
  </si>
  <si>
    <t>BRC</t>
  </si>
  <si>
    <t>TRANSITO</t>
  </si>
  <si>
    <t>COR</t>
  </si>
  <si>
    <t>RGA</t>
  </si>
  <si>
    <t>ROS</t>
  </si>
  <si>
    <t>USH</t>
  </si>
  <si>
    <t>Total TRANSITO</t>
  </si>
  <si>
    <t>CUBANA DE AVIACION</t>
  </si>
  <si>
    <t>COD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</si>
</sst>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b/>
      <sz val="12"/>
      <name val="Arial Unicode MS"/>
      <family val="2"/>
    </font>
    <font>
      <b/>
      <sz val="9"/>
      <name val="Arial Unicode MS"/>
      <family val="2"/>
    </font>
    <font>
      <sz val="9"/>
      <name val="Arial Unicode MS"/>
      <family val="2"/>
    </font>
    <font>
      <b/>
      <sz val="10"/>
      <name val="Arial Unicode MS"/>
      <family val="2"/>
    </font>
    <font>
      <sz val="10"/>
      <name val="Arial Unicode MS"/>
      <family val="2"/>
    </font>
    <font>
      <sz val="11"/>
      <name val="Garamond"/>
      <family val="1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Fill="1"/>
    <xf numFmtId="0" fontId="2" fillId="0" borderId="4" xfId="0" applyFont="1" applyFill="1" applyBorder="1"/>
    <xf numFmtId="3" fontId="3" fillId="0" borderId="4" xfId="0" applyNumberFormat="1" applyFont="1" applyFill="1" applyBorder="1"/>
    <xf numFmtId="3" fontId="3" fillId="0" borderId="5" xfId="0" applyNumberFormat="1" applyFont="1" applyFill="1" applyBorder="1"/>
    <xf numFmtId="3" fontId="3" fillId="0" borderId="6" xfId="0" applyNumberFormat="1" applyFont="1" applyFill="1" applyBorder="1"/>
    <xf numFmtId="0" fontId="2" fillId="0" borderId="7" xfId="0" applyFont="1" applyFill="1" applyBorder="1"/>
    <xf numFmtId="3" fontId="3" fillId="0" borderId="7" xfId="0" applyNumberFormat="1" applyFont="1" applyFill="1" applyBorder="1"/>
    <xf numFmtId="3" fontId="3" fillId="0" borderId="8" xfId="0" applyNumberFormat="1" applyFont="1" applyFill="1" applyBorder="1"/>
    <xf numFmtId="3" fontId="3" fillId="0" borderId="9" xfId="0" applyNumberFormat="1" applyFont="1" applyFill="1" applyBorder="1"/>
    <xf numFmtId="0" fontId="2" fillId="0" borderId="10" xfId="0" applyFont="1" applyFill="1" applyBorder="1"/>
    <xf numFmtId="3" fontId="3" fillId="0" borderId="10" xfId="0" applyNumberFormat="1" applyFont="1" applyFill="1" applyBorder="1"/>
    <xf numFmtId="3" fontId="3" fillId="0" borderId="11" xfId="0" applyNumberFormat="1" applyFont="1" applyFill="1" applyBorder="1"/>
    <xf numFmtId="3" fontId="3" fillId="0" borderId="12" xfId="0" applyNumberFormat="1" applyFont="1" applyFill="1" applyBorder="1"/>
    <xf numFmtId="0" fontId="2" fillId="0" borderId="1" xfId="0" applyFont="1" applyFill="1" applyBorder="1"/>
    <xf numFmtId="3" fontId="2" fillId="0" borderId="1" xfId="0" applyNumberFormat="1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2" fillId="0" borderId="13" xfId="0" applyFont="1" applyFill="1" applyBorder="1" applyAlignment="1">
      <alignment horizontal="center"/>
    </xf>
    <xf numFmtId="3" fontId="0" fillId="0" borderId="0" xfId="0" applyNumberFormat="1" applyFill="1"/>
    <xf numFmtId="0" fontId="4" fillId="0" borderId="1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/>
    <xf numFmtId="3" fontId="5" fillId="0" borderId="15" xfId="0" applyNumberFormat="1" applyFont="1" applyFill="1" applyBorder="1"/>
    <xf numFmtId="3" fontId="5" fillId="0" borderId="0" xfId="0" applyNumberFormat="1" applyFont="1" applyFill="1" applyBorder="1"/>
    <xf numFmtId="3" fontId="5" fillId="0" borderId="16" xfId="0" applyNumberFormat="1" applyFont="1" applyFill="1" applyBorder="1"/>
    <xf numFmtId="0" fontId="4" fillId="0" borderId="17" xfId="0" applyFont="1" applyFill="1" applyBorder="1"/>
    <xf numFmtId="3" fontId="5" fillId="0" borderId="18" xfId="0" applyNumberFormat="1" applyFont="1" applyFill="1" applyBorder="1"/>
    <xf numFmtId="3" fontId="5" fillId="0" borderId="17" xfId="0" applyNumberFormat="1" applyFont="1" applyFill="1" applyBorder="1"/>
    <xf numFmtId="3" fontId="5" fillId="0" borderId="19" xfId="0" applyNumberFormat="1" applyFont="1" applyFill="1" applyBorder="1"/>
    <xf numFmtId="0" fontId="4" fillId="0" borderId="20" xfId="0" applyFont="1" applyFill="1" applyBorder="1"/>
    <xf numFmtId="3" fontId="5" fillId="0" borderId="21" xfId="0" applyNumberFormat="1" applyFont="1" applyFill="1" applyBorder="1"/>
    <xf numFmtId="3" fontId="5" fillId="0" borderId="20" xfId="0" applyNumberFormat="1" applyFont="1" applyFill="1" applyBorder="1"/>
    <xf numFmtId="3" fontId="5" fillId="0" borderId="22" xfId="0" applyNumberFormat="1" applyFont="1" applyFill="1" applyBorder="1"/>
    <xf numFmtId="0" fontId="6" fillId="0" borderId="0" xfId="0" applyFont="1" applyFill="1"/>
    <xf numFmtId="0" fontId="2" fillId="0" borderId="20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4" fillId="3" borderId="17" xfId="0" applyFont="1" applyFill="1" applyBorder="1"/>
    <xf numFmtId="3" fontId="5" fillId="3" borderId="18" xfId="0" applyNumberFormat="1" applyFont="1" applyFill="1" applyBorder="1"/>
    <xf numFmtId="3" fontId="5" fillId="3" borderId="17" xfId="0" applyNumberFormat="1" applyFont="1" applyFill="1" applyBorder="1"/>
    <xf numFmtId="3" fontId="5" fillId="3" borderId="19" xfId="0" applyNumberFormat="1" applyFont="1" applyFill="1" applyBorder="1"/>
    <xf numFmtId="0" fontId="4" fillId="3" borderId="20" xfId="0" applyFont="1" applyFill="1" applyBorder="1"/>
    <xf numFmtId="3" fontId="5" fillId="3" borderId="21" xfId="0" applyNumberFormat="1" applyFont="1" applyFill="1" applyBorder="1"/>
    <xf numFmtId="3" fontId="5" fillId="3" borderId="20" xfId="0" applyNumberFormat="1" applyFont="1" applyFill="1" applyBorder="1"/>
    <xf numFmtId="3" fontId="5" fillId="3" borderId="22" xfId="0" applyNumberFormat="1" applyFont="1" applyFill="1" applyBorder="1"/>
    <xf numFmtId="0" fontId="4" fillId="4" borderId="17" xfId="0" applyFont="1" applyFill="1" applyBorder="1"/>
    <xf numFmtId="0" fontId="4" fillId="4" borderId="2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3" fontId="4" fillId="4" borderId="18" xfId="0" applyNumberFormat="1" applyFont="1" applyFill="1" applyBorder="1"/>
    <xf numFmtId="3" fontId="4" fillId="4" borderId="17" xfId="0" applyNumberFormat="1" applyFont="1" applyFill="1" applyBorder="1"/>
    <xf numFmtId="3" fontId="4" fillId="4" borderId="19" xfId="0" applyNumberFormat="1" applyFont="1" applyFill="1" applyBorder="1"/>
    <xf numFmtId="3" fontId="4" fillId="4" borderId="21" xfId="0" applyNumberFormat="1" applyFont="1" applyFill="1" applyBorder="1"/>
    <xf numFmtId="3" fontId="4" fillId="4" borderId="20" xfId="0" applyNumberFormat="1" applyFont="1" applyFill="1" applyBorder="1"/>
    <xf numFmtId="3" fontId="4" fillId="4" borderId="22" xfId="0" applyNumberFormat="1" applyFont="1" applyFill="1" applyBorder="1"/>
    <xf numFmtId="0" fontId="0" fillId="0" borderId="24" xfId="0" applyBorder="1"/>
    <xf numFmtId="0" fontId="0" fillId="0" borderId="24" xfId="0" applyFill="1" applyBorder="1"/>
    <xf numFmtId="0" fontId="1" fillId="0" borderId="18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64" fontId="0" fillId="0" borderId="24" xfId="1" applyNumberFormat="1" applyFont="1" applyBorder="1"/>
    <xf numFmtId="0" fontId="7" fillId="4" borderId="0" xfId="0" applyFont="1" applyFill="1" applyBorder="1" applyAlignment="1" applyProtection="1"/>
    <xf numFmtId="0" fontId="7" fillId="0" borderId="24" xfId="0" applyFont="1" applyFill="1" applyBorder="1"/>
    <xf numFmtId="164" fontId="0" fillId="0" borderId="24" xfId="1" applyNumberFormat="1" applyFont="1" applyFill="1" applyBorder="1"/>
    <xf numFmtId="0" fontId="7" fillId="5" borderId="0" xfId="0" applyFont="1" applyFill="1" applyBorder="1" applyAlignment="1" applyProtection="1"/>
    <xf numFmtId="0" fontId="8" fillId="5" borderId="24" xfId="0" applyFont="1" applyFill="1" applyBorder="1"/>
    <xf numFmtId="164" fontId="0" fillId="0" borderId="0" xfId="1" applyNumberFormat="1" applyFont="1"/>
    <xf numFmtId="0" fontId="7" fillId="0" borderId="24" xfId="0" applyFont="1" applyBorder="1" applyAlignment="1">
      <alignment horizontal="center"/>
    </xf>
    <xf numFmtId="164" fontId="7" fillId="0" borderId="24" xfId="1" applyNumberFormat="1" applyFont="1" applyBorder="1" applyAlignment="1">
      <alignment horizontal="center"/>
    </xf>
    <xf numFmtId="0" fontId="7" fillId="4" borderId="24" xfId="0" applyFont="1" applyFill="1" applyBorder="1" applyAlignment="1" applyProtection="1"/>
    <xf numFmtId="164" fontId="7" fillId="4" borderId="24" xfId="1" applyNumberFormat="1" applyFont="1" applyFill="1" applyBorder="1" applyAlignment="1" applyProtection="1"/>
    <xf numFmtId="164" fontId="7" fillId="5" borderId="24" xfId="1" applyNumberFormat="1" applyFont="1" applyFill="1" applyBorder="1" applyAlignment="1" applyProtection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r>
              <a:rPr lang="es-ES"/>
              <a:t>Evolución de la carga total de importación</a:t>
            </a:r>
          </a:p>
        </c:rich>
      </c:tx>
      <c:overlay val="0"/>
      <c:spPr>
        <a:noFill/>
        <a:ln w="25400"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2338880700701081"/>
          <c:y val="0.23532654038287709"/>
          <c:w val="0.81424450183162056"/>
          <c:h val="0.53179982555198335"/>
        </c:manualLayout>
      </c:layout>
      <c:lineChart>
        <c:grouping val="standard"/>
        <c:varyColors val="0"/>
        <c:ser>
          <c:idx val="3"/>
          <c:order val="0"/>
          <c:tx>
            <c:strRef>
              <c:f>Historico!$C$4</c:f>
              <c:strCache>
                <c:ptCount val="1"/>
                <c:pt idx="0">
                  <c:v>2012</c:v>
                </c:pt>
              </c:strCache>
            </c:strRef>
          </c:tx>
          <c:spPr>
            <a:ln w="15875">
              <a:prstDash val="sysDot"/>
            </a:ln>
          </c:spPr>
          <c:marker>
            <c:symbol val="x"/>
            <c:size val="6"/>
          </c:marker>
          <c:cat>
            <c:strRef>
              <c:f>[2]HISTORICO!$B$5:$B$16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Historico!$C$5:$C$16</c:f>
              <c:numCache>
                <c:formatCode>#,##0</c:formatCode>
                <c:ptCount val="12"/>
                <c:pt idx="0">
                  <c:v>9187.0713840000026</c:v>
                </c:pt>
                <c:pt idx="1">
                  <c:v>5381.3544239999983</c:v>
                </c:pt>
                <c:pt idx="2">
                  <c:v>8290.8048880000006</c:v>
                </c:pt>
                <c:pt idx="3">
                  <c:v>8716.6182660000013</c:v>
                </c:pt>
                <c:pt idx="4">
                  <c:v>9471.2843739999989</c:v>
                </c:pt>
                <c:pt idx="5">
                  <c:v>9344.7035250000026</c:v>
                </c:pt>
                <c:pt idx="6">
                  <c:v>9805.107807999997</c:v>
                </c:pt>
                <c:pt idx="7">
                  <c:v>10706.504623000001</c:v>
                </c:pt>
                <c:pt idx="8">
                  <c:v>11132.261806999999</c:v>
                </c:pt>
                <c:pt idx="9">
                  <c:v>10062.178126999997</c:v>
                </c:pt>
                <c:pt idx="10">
                  <c:v>10194.393880999998</c:v>
                </c:pt>
                <c:pt idx="11">
                  <c:v>10473.813794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Historico!$D$4</c:f>
              <c:strCache>
                <c:ptCount val="1"/>
                <c:pt idx="0">
                  <c:v>2013</c:v>
                </c:pt>
              </c:strCache>
            </c:strRef>
          </c:tx>
          <c:spPr>
            <a:ln w="15875">
              <a:solidFill>
                <a:srgbClr val="FF0000"/>
              </a:solidFill>
              <a:prstDash val="sysDot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[2]HISTORICO!$B$5:$B$16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Historico!$D$5:$D$16</c:f>
              <c:numCache>
                <c:formatCode>#,##0</c:formatCode>
                <c:ptCount val="12"/>
                <c:pt idx="0">
                  <c:v>8146.2596709999998</c:v>
                </c:pt>
                <c:pt idx="1">
                  <c:v>7804.623748</c:v>
                </c:pt>
                <c:pt idx="2">
                  <c:v>9958.2865020000008</c:v>
                </c:pt>
                <c:pt idx="3">
                  <c:v>9174.8303560000004</c:v>
                </c:pt>
                <c:pt idx="4">
                  <c:v>9192.9556939999984</c:v>
                </c:pt>
                <c:pt idx="5">
                  <c:v>8456.2541310000015</c:v>
                </c:pt>
                <c:pt idx="6">
                  <c:v>9580.7116019999994</c:v>
                </c:pt>
                <c:pt idx="7">
                  <c:v>8746.6688220000033</c:v>
                </c:pt>
                <c:pt idx="8">
                  <c:v>9564.9160219999994</c:v>
                </c:pt>
                <c:pt idx="9">
                  <c:v>9471.4343450000033</c:v>
                </c:pt>
                <c:pt idx="10">
                  <c:v>9168.3737509999955</c:v>
                </c:pt>
                <c:pt idx="11">
                  <c:v>8173.2993779999997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Historico!$E$4</c:f>
              <c:strCache>
                <c:ptCount val="1"/>
                <c:pt idx="0">
                  <c:v>2014</c:v>
                </c:pt>
              </c:strCache>
            </c:strRef>
          </c:tx>
          <c:spPr>
            <a:ln w="15875">
              <a:solidFill>
                <a:srgbClr val="92D050"/>
              </a:solidFill>
              <a:prstDash val="sysDot"/>
            </a:ln>
          </c:spPr>
          <c:marker>
            <c:symbol val="triangl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val>
            <c:numRef>
              <c:f>Historico!$E$5:$E$16</c:f>
              <c:numCache>
                <c:formatCode>#,##0</c:formatCode>
                <c:ptCount val="12"/>
                <c:pt idx="0">
                  <c:v>7963.2024060000022</c:v>
                </c:pt>
                <c:pt idx="1">
                  <c:v>7288.1125329999977</c:v>
                </c:pt>
                <c:pt idx="2">
                  <c:v>8449.3381510000017</c:v>
                </c:pt>
                <c:pt idx="3">
                  <c:v>7595.8919760000017</c:v>
                </c:pt>
                <c:pt idx="4">
                  <c:v>7699.6750590000001</c:v>
                </c:pt>
                <c:pt idx="5">
                  <c:v>7916.0292480000062</c:v>
                </c:pt>
                <c:pt idx="6">
                  <c:v>7517.750094</c:v>
                </c:pt>
                <c:pt idx="7">
                  <c:v>7235.9991309999987</c:v>
                </c:pt>
                <c:pt idx="8">
                  <c:v>6667.5364459999983</c:v>
                </c:pt>
                <c:pt idx="9">
                  <c:v>7759.0642659999994</c:v>
                </c:pt>
                <c:pt idx="10">
                  <c:v>8537.316093999998</c:v>
                </c:pt>
                <c:pt idx="11">
                  <c:v>7539.5638730000019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Historico!$F$4</c:f>
              <c:strCache>
                <c:ptCount val="1"/>
                <c:pt idx="0">
                  <c:v>2015</c:v>
                </c:pt>
              </c:strCache>
            </c:strRef>
          </c:tx>
          <c:spPr>
            <a:ln w="15875">
              <a:prstDash val="sysDot"/>
            </a:ln>
          </c:spPr>
          <c:marker>
            <c:symbol val="diamond"/>
            <c:size val="7"/>
            <c:spPr>
              <a:ln>
                <a:solidFill>
                  <a:schemeClr val="accent1">
                    <a:lumMod val="20000"/>
                    <a:lumOff val="80000"/>
                  </a:schemeClr>
                </a:solidFill>
              </a:ln>
              <a:scene3d>
                <a:camera prst="orthographicFront"/>
                <a:lightRig rig="threePt" dir="t"/>
              </a:scene3d>
              <a:sp3d>
                <a:bevelT prst="relaxedInset"/>
              </a:sp3d>
            </c:spPr>
          </c:marker>
          <c:dPt>
            <c:idx val="0"/>
            <c:marker>
              <c:spPr>
                <a:scene3d>
                  <a:camera prst="orthographicFront"/>
                  <a:lightRig rig="threePt" dir="t"/>
                </a:scene3d>
                <a:sp3d>
                  <a:bevelT prst="relaxedInset"/>
                </a:sp3d>
              </c:spPr>
            </c:marker>
            <c:bubble3D val="0"/>
          </c:dPt>
          <c:val>
            <c:numRef>
              <c:f>Historico!$F$5:$F$16</c:f>
              <c:numCache>
                <c:formatCode>#,##0</c:formatCode>
                <c:ptCount val="12"/>
                <c:pt idx="0">
                  <c:v>6745.607415999998</c:v>
                </c:pt>
                <c:pt idx="1">
                  <c:v>7194.268930000002</c:v>
                </c:pt>
                <c:pt idx="2">
                  <c:v>7983.2903799999995</c:v>
                </c:pt>
                <c:pt idx="3">
                  <c:v>7831.1818720000028</c:v>
                </c:pt>
                <c:pt idx="4">
                  <c:v>7817.0511850000021</c:v>
                </c:pt>
                <c:pt idx="5">
                  <c:v>8447.9169839999995</c:v>
                </c:pt>
                <c:pt idx="6">
                  <c:v>8419.9218949999977</c:v>
                </c:pt>
                <c:pt idx="7">
                  <c:v>8306.1385839999966</c:v>
                </c:pt>
                <c:pt idx="8">
                  <c:v>8579.5189530000025</c:v>
                </c:pt>
                <c:pt idx="9">
                  <c:v>8607.8811860000023</c:v>
                </c:pt>
                <c:pt idx="10">
                  <c:v>8546.5800989999989</c:v>
                </c:pt>
                <c:pt idx="11">
                  <c:v>8082.9775910000008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Historico!$G$4</c:f>
              <c:strCache>
                <c:ptCount val="1"/>
                <c:pt idx="0">
                  <c:v>2016</c:v>
                </c:pt>
              </c:strCache>
            </c:strRef>
          </c:tx>
          <c:spPr>
            <a:ln w="25400"/>
          </c:spPr>
          <c:marker>
            <c:symbol val="circle"/>
            <c:size val="10"/>
            <c:spPr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</c:spPr>
          </c:marker>
          <c:val>
            <c:numRef>
              <c:f>Historico!$G$5:$G$16</c:f>
              <c:numCache>
                <c:formatCode>#,##0</c:formatCode>
                <c:ptCount val="12"/>
                <c:pt idx="0">
                  <c:v>7193.0392490000004</c:v>
                </c:pt>
                <c:pt idx="1">
                  <c:v>7625.1935760000015</c:v>
                </c:pt>
                <c:pt idx="2">
                  <c:v>7992.2229969999989</c:v>
                </c:pt>
                <c:pt idx="3">
                  <c:v>7732.3394899999985</c:v>
                </c:pt>
                <c:pt idx="4">
                  <c:v>7845.5321320000021</c:v>
                </c:pt>
                <c:pt idx="5">
                  <c:v>7528.7911279999989</c:v>
                </c:pt>
                <c:pt idx="6">
                  <c:v>7784.2631679999986</c:v>
                </c:pt>
                <c:pt idx="7">
                  <c:v>8149.931071</c:v>
                </c:pt>
                <c:pt idx="8">
                  <c:v>8170.6140359999981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718280"/>
        <c:axId val="477718672"/>
      </c:lineChart>
      <c:catAx>
        <c:axId val="477718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477718672"/>
        <c:crosses val="autoZero"/>
        <c:auto val="1"/>
        <c:lblAlgn val="ctr"/>
        <c:lblOffset val="100"/>
        <c:noMultiLvlLbl val="0"/>
      </c:catAx>
      <c:valAx>
        <c:axId val="477718672"/>
        <c:scaling>
          <c:orientation val="minMax"/>
          <c:max val="12000"/>
          <c:min val="4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Unicode MS"/>
                    <a:ea typeface="Arial Unicode MS"/>
                    <a:cs typeface="Arial Unicode MS"/>
                  </a:defRPr>
                </a:pPr>
                <a:r>
                  <a:rPr lang="es-ES"/>
                  <a:t>TONELADAS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477718280"/>
        <c:crosses val="autoZero"/>
        <c:crossBetween val="between"/>
        <c:majorUnit val="2000"/>
        <c:minorUnit val="2000"/>
      </c:valAx>
      <c:spPr>
        <a:noFill/>
        <a:ln w="25400">
          <a:noFill/>
        </a:ln>
      </c:spPr>
    </c:plotArea>
    <c:legend>
      <c:legendPos val="b"/>
      <c:overlay val="0"/>
      <c:spPr>
        <a:noFill/>
        <a:ln cap="rnd">
          <a:noFill/>
          <a:bevel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Arial Unicode MS"/>
              <a:ea typeface="Arial Unicode MS"/>
              <a:cs typeface="Arial Unicode MS"/>
            </a:defRPr>
          </a:pPr>
          <a:endParaRPr lang="es-AR"/>
        </a:p>
      </c:txPr>
    </c:legend>
    <c:plotVisOnly val="1"/>
    <c:dispBlanksAs val="gap"/>
    <c:showDLblsOverMax val="0"/>
  </c:chart>
  <c:spPr>
    <a:noFill/>
    <a:ln w="25400" cmpd="dbl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Unicode MS"/>
          <a:ea typeface="Arial Unicode MS"/>
          <a:cs typeface="Arial Unicode MS"/>
        </a:defRPr>
      </a:pPr>
      <a:endParaRPr lang="es-AR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r>
              <a:rPr lang="es-ES"/>
              <a:t>Evolución de la carga total de exportación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509929258015096"/>
          <c:y val="0.17708513362311121"/>
          <c:w val="0.79376128803310975"/>
          <c:h val="0.56812430494000032"/>
        </c:manualLayout>
      </c:layout>
      <c:lineChart>
        <c:grouping val="standard"/>
        <c:varyColors val="0"/>
        <c:ser>
          <c:idx val="3"/>
          <c:order val="0"/>
          <c:tx>
            <c:strRef>
              <c:f>Historico!$C$23</c:f>
              <c:strCache>
                <c:ptCount val="1"/>
                <c:pt idx="0">
                  <c:v>2012</c:v>
                </c:pt>
              </c:strCache>
            </c:strRef>
          </c:tx>
          <c:spPr>
            <a:ln w="15875">
              <a:solidFill>
                <a:schemeClr val="accent4">
                  <a:lumMod val="75000"/>
                </a:schemeClr>
              </a:solidFill>
              <a:prstDash val="sysDot"/>
            </a:ln>
          </c:spPr>
          <c:marker>
            <c:symbol val="x"/>
            <c:size val="7"/>
            <c:spPr>
              <a:noFill/>
            </c:spPr>
          </c:marker>
          <c:cat>
            <c:strRef>
              <c:f>[2]HISTORICO!$B$24:$B$35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Historico!$C$24:$C$35</c:f>
              <c:numCache>
                <c:formatCode>#,##0</c:formatCode>
                <c:ptCount val="12"/>
                <c:pt idx="0">
                  <c:v>5350.5079999999998</c:v>
                </c:pt>
                <c:pt idx="1">
                  <c:v>5931.1319999999996</c:v>
                </c:pt>
                <c:pt idx="2">
                  <c:v>12305.5</c:v>
                </c:pt>
                <c:pt idx="3">
                  <c:v>8006.1660000000002</c:v>
                </c:pt>
                <c:pt idx="4">
                  <c:v>7898.0420000000004</c:v>
                </c:pt>
                <c:pt idx="5">
                  <c:v>7919.3069999999998</c:v>
                </c:pt>
                <c:pt idx="6">
                  <c:v>7104.1779999999999</c:v>
                </c:pt>
                <c:pt idx="7">
                  <c:v>6351.1329999999998</c:v>
                </c:pt>
                <c:pt idx="8">
                  <c:v>6883.0140000000001</c:v>
                </c:pt>
                <c:pt idx="9">
                  <c:v>11989.235000000001</c:v>
                </c:pt>
                <c:pt idx="10">
                  <c:v>14668.629000000001</c:v>
                </c:pt>
                <c:pt idx="11">
                  <c:v>10434.239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Historico!$D$23</c:f>
              <c:strCache>
                <c:ptCount val="1"/>
                <c:pt idx="0">
                  <c:v>2013</c:v>
                </c:pt>
              </c:strCache>
            </c:strRef>
          </c:tx>
          <c:spPr>
            <a:ln w="15875">
              <a:solidFill>
                <a:srgbClr val="FF0000"/>
              </a:solidFill>
              <a:prstDash val="sysDot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[2]HISTORICO!$B$24:$B$35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Historico!$D$24:$D$35</c:f>
              <c:numCache>
                <c:formatCode>#,##0</c:formatCode>
                <c:ptCount val="12"/>
                <c:pt idx="0">
                  <c:v>6227.4589999999998</c:v>
                </c:pt>
                <c:pt idx="1">
                  <c:v>5628.7460000000001</c:v>
                </c:pt>
                <c:pt idx="2">
                  <c:v>13132.656999999999</c:v>
                </c:pt>
                <c:pt idx="3">
                  <c:v>11207.925999999999</c:v>
                </c:pt>
                <c:pt idx="4">
                  <c:v>8780.6470000000008</c:v>
                </c:pt>
                <c:pt idx="5">
                  <c:v>8040.8959999999997</c:v>
                </c:pt>
                <c:pt idx="6">
                  <c:v>6856.875</c:v>
                </c:pt>
                <c:pt idx="7">
                  <c:v>7023.3310000000001</c:v>
                </c:pt>
                <c:pt idx="8">
                  <c:v>6624.1660000000002</c:v>
                </c:pt>
                <c:pt idx="9">
                  <c:v>11467.9</c:v>
                </c:pt>
                <c:pt idx="10">
                  <c:v>14161.727000000001</c:v>
                </c:pt>
                <c:pt idx="11">
                  <c:v>12139.409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Historico!$E$23</c:f>
              <c:strCache>
                <c:ptCount val="1"/>
                <c:pt idx="0">
                  <c:v>2014</c:v>
                </c:pt>
              </c:strCache>
            </c:strRef>
          </c:tx>
          <c:spPr>
            <a:ln w="15875">
              <a:solidFill>
                <a:srgbClr val="92D050"/>
              </a:solidFill>
              <a:prstDash val="sysDot"/>
            </a:ln>
          </c:spPr>
          <c:marker>
            <c:symbol val="triangl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val>
            <c:numRef>
              <c:f>Historico!$E$24:$E$35</c:f>
              <c:numCache>
                <c:formatCode>#,##0</c:formatCode>
                <c:ptCount val="12"/>
                <c:pt idx="0">
                  <c:v>8288.7860000000001</c:v>
                </c:pt>
                <c:pt idx="1">
                  <c:v>7659.8739999999998</c:v>
                </c:pt>
                <c:pt idx="2">
                  <c:v>9932.1749999999993</c:v>
                </c:pt>
                <c:pt idx="3">
                  <c:v>8849.9680000000008</c:v>
                </c:pt>
                <c:pt idx="4">
                  <c:v>8986.9920000000002</c:v>
                </c:pt>
                <c:pt idx="5">
                  <c:v>7579.357</c:v>
                </c:pt>
                <c:pt idx="6">
                  <c:v>6863.1610000000001</c:v>
                </c:pt>
                <c:pt idx="7">
                  <c:v>7527.482</c:v>
                </c:pt>
                <c:pt idx="8">
                  <c:v>6918.4960000000001</c:v>
                </c:pt>
                <c:pt idx="9">
                  <c:v>14679.982</c:v>
                </c:pt>
                <c:pt idx="10">
                  <c:v>13635.172</c:v>
                </c:pt>
                <c:pt idx="11">
                  <c:v>10781.224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Historico!$F$23</c:f>
              <c:strCache>
                <c:ptCount val="1"/>
                <c:pt idx="0">
                  <c:v>2015</c:v>
                </c:pt>
              </c:strCache>
            </c:strRef>
          </c:tx>
          <c:spPr>
            <a:ln w="15875">
              <a:prstDash val="sysDot"/>
            </a:ln>
          </c:spPr>
          <c:marker>
            <c:symbol val="diamond"/>
            <c:size val="7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val>
            <c:numRef>
              <c:f>Historico!$F$24:$F$35</c:f>
              <c:numCache>
                <c:formatCode>#,##0</c:formatCode>
                <c:ptCount val="12"/>
                <c:pt idx="0">
                  <c:v>6642.9040000000005</c:v>
                </c:pt>
                <c:pt idx="1">
                  <c:v>5379.1859999999997</c:v>
                </c:pt>
                <c:pt idx="2">
                  <c:v>6367.8119999999999</c:v>
                </c:pt>
                <c:pt idx="3">
                  <c:v>6491.451</c:v>
                </c:pt>
                <c:pt idx="4">
                  <c:v>6530.18</c:v>
                </c:pt>
                <c:pt idx="5">
                  <c:v>6977.39</c:v>
                </c:pt>
                <c:pt idx="6">
                  <c:v>5191.2790000000005</c:v>
                </c:pt>
                <c:pt idx="7">
                  <c:v>7298.8320000000003</c:v>
                </c:pt>
                <c:pt idx="8">
                  <c:v>7810.5190000000002</c:v>
                </c:pt>
                <c:pt idx="9">
                  <c:v>11515.627</c:v>
                </c:pt>
                <c:pt idx="10">
                  <c:v>13883.74</c:v>
                </c:pt>
                <c:pt idx="11">
                  <c:v>10612.565000000001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Historico!$G$23</c:f>
              <c:strCache>
                <c:ptCount val="1"/>
                <c:pt idx="0">
                  <c:v>2016</c:v>
                </c:pt>
              </c:strCache>
            </c:strRef>
          </c:tx>
          <c:spPr>
            <a:ln w="25400"/>
          </c:spPr>
          <c:marker>
            <c:symbol val="circle"/>
            <c:size val="10"/>
            <c:spPr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</c:spPr>
          </c:marker>
          <c:val>
            <c:numRef>
              <c:f>Historico!$G$24:$G$35</c:f>
              <c:numCache>
                <c:formatCode>#,##0</c:formatCode>
                <c:ptCount val="12"/>
                <c:pt idx="0">
                  <c:v>7040.8869999999997</c:v>
                </c:pt>
                <c:pt idx="1">
                  <c:v>6878.8770000000004</c:v>
                </c:pt>
                <c:pt idx="2">
                  <c:v>6214.4009999999998</c:v>
                </c:pt>
                <c:pt idx="3">
                  <c:v>6841.6620000000003</c:v>
                </c:pt>
                <c:pt idx="4">
                  <c:v>6978.84</c:v>
                </c:pt>
                <c:pt idx="5">
                  <c:v>5816.16</c:v>
                </c:pt>
                <c:pt idx="6">
                  <c:v>7047.576</c:v>
                </c:pt>
                <c:pt idx="7">
                  <c:v>6976.6163499999993</c:v>
                </c:pt>
                <c:pt idx="8">
                  <c:v>7491.1727150000015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719456"/>
        <c:axId val="477719848"/>
      </c:lineChart>
      <c:catAx>
        <c:axId val="47771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477719848"/>
        <c:crosses val="autoZero"/>
        <c:auto val="1"/>
        <c:lblAlgn val="ctr"/>
        <c:lblOffset val="100"/>
        <c:noMultiLvlLbl val="0"/>
      </c:catAx>
      <c:valAx>
        <c:axId val="477719848"/>
        <c:scaling>
          <c:orientation val="minMax"/>
          <c:max val="18000"/>
          <c:min val="3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Unicode MS"/>
                    <a:ea typeface="Arial Unicode MS"/>
                    <a:cs typeface="Arial Unicode MS"/>
                  </a:defRPr>
                </a:pPr>
                <a:r>
                  <a:rPr lang="es-ES"/>
                  <a:t>TONELADAS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477719456"/>
        <c:crosses val="autoZero"/>
        <c:crossBetween val="between"/>
        <c:majorUnit val="3000"/>
      </c:valAx>
      <c:spPr>
        <a:noFill/>
        <a:ln w="25400">
          <a:noFill/>
        </a:ln>
      </c:spPr>
    </c:plotArea>
    <c:legend>
      <c:legendPos val="b"/>
      <c:overlay val="0"/>
      <c:spPr>
        <a:ln>
          <a:noFill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Arial Unicode MS"/>
              <a:ea typeface="Arial Unicode MS"/>
              <a:cs typeface="Arial Unicode MS"/>
            </a:defRPr>
          </a:pPr>
          <a:endParaRPr lang="es-AR"/>
        </a:p>
      </c:txPr>
    </c:legend>
    <c:plotVisOnly val="1"/>
    <c:dispBlanksAs val="gap"/>
    <c:showDLblsOverMax val="0"/>
  </c:chart>
  <c:spPr>
    <a:noFill/>
    <a:ln w="25400" cmpd="dbl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Unicode MS"/>
          <a:ea typeface="Arial Unicode MS"/>
          <a:cs typeface="Arial Unicode MS"/>
        </a:defRPr>
      </a:pPr>
      <a:endParaRPr lang="es-AR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r>
              <a:rPr lang="es-ES"/>
              <a:t>EVOLUCION DE LAS CARGAS PERECEDERAS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65000"/>
          </a:schemeClr>
        </a:solidFill>
        <a:scene3d>
          <a:camera prst="orthographicFront"/>
          <a:lightRig rig="threePt" dir="t"/>
        </a:scene3d>
        <a:sp3d>
          <a:bevelT prst="relaxedInset"/>
          <a:contourClr>
            <a:srgbClr val="000000"/>
          </a:contourClr>
        </a:sp3d>
      </c:spPr>
    </c:floor>
    <c:sideWall>
      <c:thickness val="0"/>
      <c:spPr>
        <a:scene3d>
          <a:camera prst="orthographicFront"/>
          <a:lightRig rig="threePt" dir="t"/>
        </a:scene3d>
        <a:sp3d/>
      </c:spPr>
    </c:sideWall>
    <c:backWall>
      <c:thickness val="0"/>
      <c:spPr>
        <a:scene3d>
          <a:camera prst="orthographicFront"/>
          <a:lightRig rig="threePt" dir="t"/>
        </a:scene3d>
        <a:sp3d/>
      </c:spPr>
    </c:backWall>
    <c:plotArea>
      <c:layout/>
      <c:bar3DChart>
        <c:barDir val="col"/>
        <c:grouping val="percentStacked"/>
        <c:varyColors val="0"/>
        <c:ser>
          <c:idx val="4"/>
          <c:order val="0"/>
          <c:tx>
            <c:strRef>
              <c:f>Perecedero!$A$4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[2]PERECEDERO!$D$3:$O$3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Perecedero!$C$5:$N$5</c:f>
              <c:numCache>
                <c:formatCode>#,##0</c:formatCode>
                <c:ptCount val="12"/>
                <c:pt idx="0">
                  <c:v>1586</c:v>
                </c:pt>
                <c:pt idx="1">
                  <c:v>1668</c:v>
                </c:pt>
                <c:pt idx="2">
                  <c:v>2112</c:v>
                </c:pt>
                <c:pt idx="3">
                  <c:v>2513</c:v>
                </c:pt>
                <c:pt idx="4">
                  <c:v>2204</c:v>
                </c:pt>
                <c:pt idx="5">
                  <c:v>2019</c:v>
                </c:pt>
                <c:pt idx="6">
                  <c:v>1804</c:v>
                </c:pt>
                <c:pt idx="7">
                  <c:v>1147</c:v>
                </c:pt>
                <c:pt idx="8">
                  <c:v>2137</c:v>
                </c:pt>
                <c:pt idx="9">
                  <c:v>6907</c:v>
                </c:pt>
                <c:pt idx="10">
                  <c:v>9712</c:v>
                </c:pt>
                <c:pt idx="11">
                  <c:v>5454</c:v>
                </c:pt>
              </c:numCache>
            </c:numRef>
          </c:val>
        </c:ser>
        <c:ser>
          <c:idx val="5"/>
          <c:order val="1"/>
          <c:tx>
            <c:strRef>
              <c:f>Perecedero!$A$6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[2]PERECEDERO!$D$3:$O$3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Perecedero!$C$7:$N$7</c:f>
              <c:numCache>
                <c:formatCode>#,##0</c:formatCode>
                <c:ptCount val="12"/>
                <c:pt idx="0">
                  <c:v>2254</c:v>
                </c:pt>
                <c:pt idx="1">
                  <c:v>1880</c:v>
                </c:pt>
                <c:pt idx="2">
                  <c:v>2397</c:v>
                </c:pt>
                <c:pt idx="3">
                  <c:v>2639</c:v>
                </c:pt>
                <c:pt idx="4">
                  <c:v>2714</c:v>
                </c:pt>
                <c:pt idx="5">
                  <c:v>2994</c:v>
                </c:pt>
                <c:pt idx="6">
                  <c:v>1801</c:v>
                </c:pt>
                <c:pt idx="7">
                  <c:v>1836</c:v>
                </c:pt>
                <c:pt idx="8">
                  <c:v>2103</c:v>
                </c:pt>
                <c:pt idx="9">
                  <c:v>6448</c:v>
                </c:pt>
                <c:pt idx="10">
                  <c:v>9450</c:v>
                </c:pt>
                <c:pt idx="11">
                  <c:v>7430</c:v>
                </c:pt>
              </c:numCache>
            </c:numRef>
          </c:val>
        </c:ser>
        <c:ser>
          <c:idx val="0"/>
          <c:order val="2"/>
          <c:tx>
            <c:strRef>
              <c:f>Perecedero!$A$8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FF0000"/>
            </a:solidFill>
            <a:effectLst/>
            <a:scene3d>
              <a:camera prst="orthographicFront"/>
              <a:lightRig rig="threePt" dir="t"/>
            </a:scene3d>
            <a:sp3d>
              <a:bevelB w="0" h="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Perecedero!$C$9:$N$9</c:f>
              <c:numCache>
                <c:formatCode>#,##0</c:formatCode>
                <c:ptCount val="12"/>
                <c:pt idx="0">
                  <c:v>4205</c:v>
                </c:pt>
                <c:pt idx="1">
                  <c:v>3220</c:v>
                </c:pt>
                <c:pt idx="2">
                  <c:v>3228</c:v>
                </c:pt>
                <c:pt idx="3">
                  <c:v>2860</c:v>
                </c:pt>
                <c:pt idx="4">
                  <c:v>4201</c:v>
                </c:pt>
                <c:pt idx="5">
                  <c:v>3760</c:v>
                </c:pt>
                <c:pt idx="6">
                  <c:v>3257</c:v>
                </c:pt>
                <c:pt idx="7">
                  <c:v>3778.3789999999999</c:v>
                </c:pt>
                <c:pt idx="8">
                  <c:v>3728.9360000000001</c:v>
                </c:pt>
                <c:pt idx="9">
                  <c:v>10853.548000000001</c:v>
                </c:pt>
                <c:pt idx="10">
                  <c:v>9991</c:v>
                </c:pt>
                <c:pt idx="11">
                  <c:v>7090.6959999999999</c:v>
                </c:pt>
              </c:numCache>
            </c:numRef>
          </c:val>
        </c:ser>
        <c:ser>
          <c:idx val="1"/>
          <c:order val="3"/>
          <c:tx>
            <c:strRef>
              <c:f>Perecedero!$A$10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92D050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B w="0" h="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Perecedero!$C$11:$N$11</c:f>
              <c:numCache>
                <c:formatCode>#,##0</c:formatCode>
                <c:ptCount val="12"/>
                <c:pt idx="0">
                  <c:v>3146.777</c:v>
                </c:pt>
                <c:pt idx="1">
                  <c:v>2288.1840000000002</c:v>
                </c:pt>
                <c:pt idx="2">
                  <c:v>2478</c:v>
                </c:pt>
                <c:pt idx="3">
                  <c:v>1863</c:v>
                </c:pt>
                <c:pt idx="4">
                  <c:v>3038</c:v>
                </c:pt>
                <c:pt idx="5">
                  <c:v>3648</c:v>
                </c:pt>
                <c:pt idx="6">
                  <c:v>2054</c:v>
                </c:pt>
                <c:pt idx="7">
                  <c:v>3935</c:v>
                </c:pt>
                <c:pt idx="8">
                  <c:v>4412</c:v>
                </c:pt>
                <c:pt idx="9">
                  <c:v>7995</c:v>
                </c:pt>
                <c:pt idx="10">
                  <c:v>10620</c:v>
                </c:pt>
                <c:pt idx="11">
                  <c:v>7381</c:v>
                </c:pt>
              </c:numCache>
            </c:numRef>
          </c:val>
        </c:ser>
        <c:ser>
          <c:idx val="2"/>
          <c:order val="4"/>
          <c:tx>
            <c:strRef>
              <c:f>Perecedero!$A$12</c:f>
              <c:strCache>
                <c:ptCount val="1"/>
                <c:pt idx="0">
                  <c:v>2016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0" h="0"/>
              <a:bevelB w="139700" h="139700" prst="divot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Perecedero!$C$13:$N$13</c:f>
              <c:numCache>
                <c:formatCode>#,##0</c:formatCode>
                <c:ptCount val="12"/>
                <c:pt idx="0">
                  <c:v>4239</c:v>
                </c:pt>
                <c:pt idx="1">
                  <c:v>3864</c:v>
                </c:pt>
                <c:pt idx="2">
                  <c:v>2252</c:v>
                </c:pt>
                <c:pt idx="3">
                  <c:v>2542</c:v>
                </c:pt>
                <c:pt idx="4">
                  <c:v>3223</c:v>
                </c:pt>
                <c:pt idx="5">
                  <c:v>3115</c:v>
                </c:pt>
                <c:pt idx="6">
                  <c:v>3644</c:v>
                </c:pt>
                <c:pt idx="7">
                  <c:v>3882</c:v>
                </c:pt>
                <c:pt idx="8">
                  <c:v>4147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371481936"/>
        <c:axId val="371482328"/>
        <c:axId val="0"/>
      </c:bar3DChart>
      <c:catAx>
        <c:axId val="37148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371482328"/>
        <c:crosses val="autoZero"/>
        <c:auto val="1"/>
        <c:lblAlgn val="ctr"/>
        <c:lblOffset val="100"/>
        <c:noMultiLvlLbl val="0"/>
      </c:catAx>
      <c:valAx>
        <c:axId val="37148232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3714819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931270399610243"/>
          <c:y val="0.91446235887180605"/>
          <c:w val="0.2447707007819834"/>
          <c:h val="5.9070393978530533E-2"/>
        </c:manualLayout>
      </c:layout>
      <c:overlay val="0"/>
      <c:txPr>
        <a:bodyPr/>
        <a:lstStyle/>
        <a:p>
          <a:pPr>
            <a:defRPr sz="810" b="0" i="0" u="none" strike="noStrike" baseline="0">
              <a:solidFill>
                <a:srgbClr val="000000"/>
              </a:solidFill>
              <a:latin typeface="Arial Unicode MS"/>
              <a:ea typeface="Arial Unicode MS"/>
              <a:cs typeface="Arial Unicode MS"/>
            </a:defRPr>
          </a:pPr>
          <a:endParaRPr lang="es-AR"/>
        </a:p>
      </c:txPr>
    </c:legend>
    <c:plotVisOnly val="1"/>
    <c:dispBlanksAs val="gap"/>
    <c:showDLblsOverMax val="0"/>
  </c:chart>
  <c:spPr>
    <a:noFill/>
    <a:ln w="25400">
      <a:solidFill>
        <a:schemeClr val="tx1"/>
      </a:solidFill>
    </a:ln>
    <a:scene3d>
      <a:camera prst="orthographicFront"/>
      <a:lightRig rig="threePt" dir="t"/>
    </a:scene3d>
    <a:sp3d>
      <a:bevelT prst="relaxedInset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AR"/>
    </a:p>
  </c:txPr>
  <c:printSettings>
    <c:headerFooter/>
    <c:pageMargins b="0.75000000000000866" l="0.70000000000000062" r="0.70000000000000062" t="0.750000000000008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19050</xdr:rowOff>
    </xdr:from>
    <xdr:to>
      <xdr:col>15</xdr:col>
      <xdr:colOff>752475</xdr:colOff>
      <xdr:row>16</xdr:row>
      <xdr:rowOff>180975</xdr:rowOff>
    </xdr:to>
    <xdr:graphicFrame macro="">
      <xdr:nvGraphicFramePr>
        <xdr:cNvPr id="2184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219075</xdr:colOff>
      <xdr:row>20</xdr:row>
      <xdr:rowOff>9525</xdr:rowOff>
    </xdr:from>
    <xdr:to>
      <xdr:col>16</xdr:col>
      <xdr:colOff>76200</xdr:colOff>
      <xdr:row>35</xdr:row>
      <xdr:rowOff>161925</xdr:rowOff>
    </xdr:to>
    <xdr:graphicFrame macro="">
      <xdr:nvGraphicFramePr>
        <xdr:cNvPr id="2185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14</xdr:col>
      <xdr:colOff>28575</xdr:colOff>
      <xdr:row>32</xdr:row>
      <xdr:rowOff>171450</xdr:rowOff>
    </xdr:to>
    <xdr:graphicFrame macro="">
      <xdr:nvGraphicFramePr>
        <xdr:cNvPr id="109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ERCIAL/ESTADIST/L_AEREAS/2016/Ranking%20L&#237;neas%20a&#233;reas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JURCA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de Impo"/>
      <sheetName val="Importación"/>
      <sheetName val="Tabla de Expo"/>
      <sheetName val="Exportación"/>
      <sheetName val="Mensual 2016"/>
    </sheetNames>
    <sheetDataSet>
      <sheetData sheetId="0"/>
      <sheetData sheetId="1"/>
      <sheetData sheetId="2"/>
      <sheetData sheetId="3"/>
      <sheetData sheetId="4">
        <row r="18">
          <cell r="H18">
            <v>7193.0392490000004</v>
          </cell>
        </row>
        <row r="19">
          <cell r="H19">
            <v>7625.1935760000015</v>
          </cell>
        </row>
        <row r="20">
          <cell r="H20">
            <v>7992.2229969999989</v>
          </cell>
        </row>
        <row r="21">
          <cell r="H21">
            <v>7732.3394899999985</v>
          </cell>
        </row>
        <row r="22">
          <cell r="H22">
            <v>7845.5321320000021</v>
          </cell>
        </row>
        <row r="23">
          <cell r="H23">
            <v>7528.7911279999989</v>
          </cell>
        </row>
        <row r="24">
          <cell r="H24">
            <v>7784.2631679999986</v>
          </cell>
        </row>
        <row r="25">
          <cell r="H25">
            <v>8149.931071</v>
          </cell>
        </row>
        <row r="26">
          <cell r="H26">
            <v>8170.6140359999981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4">
          <cell r="H34">
            <v>7040.8869999999997</v>
          </cell>
        </row>
        <row r="35">
          <cell r="H35">
            <v>6878.8770000000004</v>
          </cell>
        </row>
        <row r="36">
          <cell r="H36">
            <v>6214.4009999999998</v>
          </cell>
        </row>
        <row r="37">
          <cell r="H37">
            <v>6841.6620000000003</v>
          </cell>
        </row>
        <row r="38">
          <cell r="H38">
            <v>6978.84</v>
          </cell>
        </row>
        <row r="39">
          <cell r="H39">
            <v>5816.16</v>
          </cell>
        </row>
        <row r="40">
          <cell r="H40">
            <v>7047.576</v>
          </cell>
        </row>
        <row r="41">
          <cell r="H41">
            <v>6976.6163499999993</v>
          </cell>
        </row>
        <row r="42">
          <cell r="H42">
            <v>7491.1727150000015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O"/>
      <sheetName val="PERECEDERO"/>
      <sheetName val="DESTINOS"/>
    </sheetNames>
    <sheetDataSet>
      <sheetData sheetId="0">
        <row r="5">
          <cell r="B5" t="str">
            <v>Ene</v>
          </cell>
        </row>
        <row r="6">
          <cell r="B6" t="str">
            <v>Feb</v>
          </cell>
        </row>
        <row r="7">
          <cell r="B7" t="str">
            <v>Mar</v>
          </cell>
        </row>
        <row r="8">
          <cell r="B8" t="str">
            <v>Abr</v>
          </cell>
        </row>
        <row r="9">
          <cell r="B9" t="str">
            <v>May</v>
          </cell>
        </row>
        <row r="10">
          <cell r="B10" t="str">
            <v>Jun</v>
          </cell>
        </row>
        <row r="11">
          <cell r="B11" t="str">
            <v>Jul</v>
          </cell>
        </row>
        <row r="12">
          <cell r="B12" t="str">
            <v>Ago</v>
          </cell>
        </row>
        <row r="13">
          <cell r="B13" t="str">
            <v>Sep</v>
          </cell>
        </row>
        <row r="14">
          <cell r="B14" t="str">
            <v>Oct</v>
          </cell>
        </row>
        <row r="15">
          <cell r="B15" t="str">
            <v>Nov</v>
          </cell>
        </row>
        <row r="16">
          <cell r="B16" t="str">
            <v>Dic</v>
          </cell>
        </row>
        <row r="24">
          <cell r="B24" t="str">
            <v>Ene</v>
          </cell>
        </row>
        <row r="25">
          <cell r="B25" t="str">
            <v>Feb</v>
          </cell>
        </row>
        <row r="26">
          <cell r="B26" t="str">
            <v>Mar</v>
          </cell>
        </row>
        <row r="27">
          <cell r="B27" t="str">
            <v>Abr</v>
          </cell>
        </row>
        <row r="28">
          <cell r="B28" t="str">
            <v>May</v>
          </cell>
        </row>
        <row r="29">
          <cell r="B29" t="str">
            <v>Jun</v>
          </cell>
        </row>
        <row r="30">
          <cell r="B30" t="str">
            <v>Jul</v>
          </cell>
        </row>
        <row r="31">
          <cell r="B31" t="str">
            <v>Ago</v>
          </cell>
        </row>
        <row r="32">
          <cell r="B32" t="str">
            <v>Sep</v>
          </cell>
        </row>
        <row r="33">
          <cell r="B33" t="str">
            <v>Oct</v>
          </cell>
        </row>
        <row r="34">
          <cell r="B34" t="str">
            <v>Nov</v>
          </cell>
        </row>
        <row r="35">
          <cell r="B35" t="str">
            <v>Dic</v>
          </cell>
        </row>
      </sheetData>
      <sheetData sheetId="1">
        <row r="3">
          <cell r="D3" t="str">
            <v>Ene</v>
          </cell>
          <cell r="E3" t="str">
            <v>Feb</v>
          </cell>
          <cell r="F3" t="str">
            <v>Mar</v>
          </cell>
          <cell r="G3" t="str">
            <v>Abr</v>
          </cell>
          <cell r="H3" t="str">
            <v>May</v>
          </cell>
          <cell r="I3" t="str">
            <v>Jun</v>
          </cell>
          <cell r="J3" t="str">
            <v>Jul</v>
          </cell>
          <cell r="K3" t="str">
            <v>Ago</v>
          </cell>
          <cell r="L3" t="str">
            <v>Sep</v>
          </cell>
          <cell r="M3" t="str">
            <v>Oct</v>
          </cell>
          <cell r="N3" t="str">
            <v>Nov</v>
          </cell>
          <cell r="O3" t="str">
            <v>Dic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H39"/>
  <sheetViews>
    <sheetView showGridLines="0" zoomScale="93" zoomScaleNormal="93" workbookViewId="0">
      <selection activeCell="G31" sqref="G31"/>
    </sheetView>
  </sheetViews>
  <sheetFormatPr baseColWidth="10" defaultRowHeight="15" x14ac:dyDescent="0.25"/>
  <cols>
    <col min="1" max="1" width="3.42578125" style="1" customWidth="1"/>
    <col min="2" max="6" width="11.42578125" style="1"/>
    <col min="7" max="7" width="11.42578125" style="1" customWidth="1"/>
    <col min="8" max="16384" width="11.42578125" style="1"/>
  </cols>
  <sheetData>
    <row r="1" spans="2:8" ht="15.75" thickBot="1" x14ac:dyDescent="0.3"/>
    <row r="2" spans="2:8" ht="15" customHeight="1" x14ac:dyDescent="0.25">
      <c r="B2" s="58" t="s">
        <v>0</v>
      </c>
      <c r="C2" s="59"/>
      <c r="D2" s="59"/>
      <c r="E2" s="59"/>
      <c r="F2" s="59"/>
      <c r="G2" s="60"/>
      <c r="H2" s="48"/>
    </row>
    <row r="3" spans="2:8" ht="15.75" customHeight="1" thickBot="1" x14ac:dyDescent="0.3">
      <c r="B3" s="61"/>
      <c r="C3" s="62"/>
      <c r="D3" s="62"/>
      <c r="E3" s="62"/>
      <c r="F3" s="62"/>
      <c r="G3" s="63"/>
      <c r="H3" s="48"/>
    </row>
    <row r="4" spans="2:8" ht="15.75" thickBot="1" x14ac:dyDescent="0.3">
      <c r="B4" s="18" t="s">
        <v>1</v>
      </c>
      <c r="C4" s="36">
        <v>2012</v>
      </c>
      <c r="D4" s="18">
        <v>2013</v>
      </c>
      <c r="E4" s="37">
        <v>2014</v>
      </c>
      <c r="F4" s="37">
        <v>2015</v>
      </c>
      <c r="G4" s="37">
        <v>2016</v>
      </c>
    </row>
    <row r="5" spans="2:8" x14ac:dyDescent="0.25">
      <c r="B5" s="2" t="s">
        <v>2</v>
      </c>
      <c r="C5" s="4">
        <v>9187.0713840000026</v>
      </c>
      <c r="D5" s="3">
        <v>8146.2596709999998</v>
      </c>
      <c r="E5" s="5">
        <v>7963.2024060000022</v>
      </c>
      <c r="F5" s="5">
        <v>6745.607415999998</v>
      </c>
      <c r="G5" s="5">
        <f>+'[1]Mensual 2016'!$H$18</f>
        <v>7193.0392490000004</v>
      </c>
    </row>
    <row r="6" spans="2:8" x14ac:dyDescent="0.25">
      <c r="B6" s="6" t="s">
        <v>3</v>
      </c>
      <c r="C6" s="8">
        <v>5381.3544239999983</v>
      </c>
      <c r="D6" s="7">
        <v>7804.623748</v>
      </c>
      <c r="E6" s="9">
        <v>7288.1125329999977</v>
      </c>
      <c r="F6" s="9">
        <v>7194.268930000002</v>
      </c>
      <c r="G6" s="9">
        <f>+'[1]Mensual 2016'!$H$19</f>
        <v>7625.1935760000015</v>
      </c>
    </row>
    <row r="7" spans="2:8" x14ac:dyDescent="0.25">
      <c r="B7" s="6" t="s">
        <v>4</v>
      </c>
      <c r="C7" s="8">
        <v>8290.8048880000006</v>
      </c>
      <c r="D7" s="7">
        <v>9958.2865020000008</v>
      </c>
      <c r="E7" s="9">
        <v>8449.3381510000017</v>
      </c>
      <c r="F7" s="9">
        <v>7983.2903799999995</v>
      </c>
      <c r="G7" s="9">
        <f>+'[1]Mensual 2016'!$H$20</f>
        <v>7992.2229969999989</v>
      </c>
    </row>
    <row r="8" spans="2:8" x14ac:dyDescent="0.25">
      <c r="B8" s="6" t="s">
        <v>5</v>
      </c>
      <c r="C8" s="8">
        <v>8716.6182660000013</v>
      </c>
      <c r="D8" s="7">
        <v>9174.8303560000004</v>
      </c>
      <c r="E8" s="9">
        <v>7595.8919760000017</v>
      </c>
      <c r="F8" s="9">
        <v>7831.1818720000028</v>
      </c>
      <c r="G8" s="9">
        <f>+'[1]Mensual 2016'!$H$21</f>
        <v>7732.3394899999985</v>
      </c>
    </row>
    <row r="9" spans="2:8" x14ac:dyDescent="0.25">
      <c r="B9" s="6" t="s">
        <v>6</v>
      </c>
      <c r="C9" s="8">
        <v>9471.2843739999989</v>
      </c>
      <c r="D9" s="7">
        <v>9192.9556939999984</v>
      </c>
      <c r="E9" s="9">
        <v>7699.6750590000001</v>
      </c>
      <c r="F9" s="9">
        <v>7817.0511850000021</v>
      </c>
      <c r="G9" s="9">
        <f>+'[1]Mensual 2016'!$H$22</f>
        <v>7845.5321320000021</v>
      </c>
    </row>
    <row r="10" spans="2:8" x14ac:dyDescent="0.25">
      <c r="B10" s="6" t="s">
        <v>7</v>
      </c>
      <c r="C10" s="8">
        <v>9344.7035250000026</v>
      </c>
      <c r="D10" s="7">
        <v>8456.2541310000015</v>
      </c>
      <c r="E10" s="9">
        <v>7916.0292480000062</v>
      </c>
      <c r="F10" s="9">
        <v>8447.9169839999995</v>
      </c>
      <c r="G10" s="9">
        <f>+'[1]Mensual 2016'!$H$23</f>
        <v>7528.7911279999989</v>
      </c>
    </row>
    <row r="11" spans="2:8" x14ac:dyDescent="0.25">
      <c r="B11" s="6" t="s">
        <v>8</v>
      </c>
      <c r="C11" s="8">
        <v>9805.107807999997</v>
      </c>
      <c r="D11" s="7">
        <v>9580.7116019999994</v>
      </c>
      <c r="E11" s="9">
        <v>7517.750094</v>
      </c>
      <c r="F11" s="9">
        <v>8419.9218949999977</v>
      </c>
      <c r="G11" s="9">
        <f>+'[1]Mensual 2016'!$H$24</f>
        <v>7784.2631679999986</v>
      </c>
    </row>
    <row r="12" spans="2:8" x14ac:dyDescent="0.25">
      <c r="B12" s="6" t="s">
        <v>9</v>
      </c>
      <c r="C12" s="8">
        <v>10706.504623000001</v>
      </c>
      <c r="D12" s="7">
        <v>8746.6688220000033</v>
      </c>
      <c r="E12" s="9">
        <v>7235.9991309999987</v>
      </c>
      <c r="F12" s="9">
        <v>8306.1385839999966</v>
      </c>
      <c r="G12" s="9">
        <f>+'[1]Mensual 2016'!$H$25</f>
        <v>8149.931071</v>
      </c>
    </row>
    <row r="13" spans="2:8" x14ac:dyDescent="0.25">
      <c r="B13" s="6" t="s">
        <v>10</v>
      </c>
      <c r="C13" s="8">
        <v>11132.261806999999</v>
      </c>
      <c r="D13" s="7">
        <v>9564.9160219999994</v>
      </c>
      <c r="E13" s="9">
        <v>6667.5364459999983</v>
      </c>
      <c r="F13" s="9">
        <v>8579.5189530000025</v>
      </c>
      <c r="G13" s="9">
        <f>+'[1]Mensual 2016'!$H$26</f>
        <v>8170.6140359999981</v>
      </c>
    </row>
    <row r="14" spans="2:8" x14ac:dyDescent="0.25">
      <c r="B14" s="6" t="s">
        <v>11</v>
      </c>
      <c r="C14" s="8">
        <v>10062.178126999997</v>
      </c>
      <c r="D14" s="7">
        <v>9471.4343450000033</v>
      </c>
      <c r="E14" s="9">
        <v>7759.0642659999994</v>
      </c>
      <c r="F14" s="9">
        <v>8607.8811860000023</v>
      </c>
      <c r="G14" s="9">
        <f>+'[1]Mensual 2016'!$H$27</f>
        <v>0</v>
      </c>
    </row>
    <row r="15" spans="2:8" x14ac:dyDescent="0.25">
      <c r="B15" s="6" t="s">
        <v>12</v>
      </c>
      <c r="C15" s="8">
        <v>10194.393880999998</v>
      </c>
      <c r="D15" s="7">
        <v>9168.3737509999955</v>
      </c>
      <c r="E15" s="9">
        <v>8537.316093999998</v>
      </c>
      <c r="F15" s="9">
        <v>8546.5800989999989</v>
      </c>
      <c r="G15" s="9">
        <f>+'[1]Mensual 2016'!$H$28</f>
        <v>0</v>
      </c>
    </row>
    <row r="16" spans="2:8" ht="15.75" thickBot="1" x14ac:dyDescent="0.3">
      <c r="B16" s="10" t="s">
        <v>13</v>
      </c>
      <c r="C16" s="12">
        <v>10473.813794</v>
      </c>
      <c r="D16" s="11">
        <v>8173.2993779999997</v>
      </c>
      <c r="E16" s="13">
        <v>7539.5638730000019</v>
      </c>
      <c r="F16" s="13">
        <v>8082.9775910000008</v>
      </c>
      <c r="G16" s="13">
        <f>+'[1]Mensual 2016'!$H$29</f>
        <v>0</v>
      </c>
    </row>
    <row r="17" spans="2:8" ht="15.75" thickBot="1" x14ac:dyDescent="0.3">
      <c r="B17" s="14" t="s">
        <v>14</v>
      </c>
      <c r="C17" s="15">
        <v>112766.096901</v>
      </c>
      <c r="D17" s="15">
        <v>107438.61402199999</v>
      </c>
      <c r="E17" s="15">
        <v>92169.479277000006</v>
      </c>
      <c r="F17" s="15">
        <v>96562.33507500001</v>
      </c>
      <c r="G17" s="15">
        <f t="shared" ref="G17" si="0">SUM(G5:G16)</f>
        <v>70021.926846999995</v>
      </c>
    </row>
    <row r="18" spans="2:8" x14ac:dyDescent="0.25">
      <c r="B18" s="16"/>
      <c r="C18" s="17"/>
      <c r="D18" s="17"/>
      <c r="E18" s="17"/>
      <c r="F18" s="17"/>
      <c r="G18" s="17"/>
    </row>
    <row r="20" spans="2:8" ht="15.75" thickBot="1" x14ac:dyDescent="0.3"/>
    <row r="21" spans="2:8" ht="15" customHeight="1" x14ac:dyDescent="0.25">
      <c r="B21" s="64" t="s">
        <v>15</v>
      </c>
      <c r="C21" s="65"/>
      <c r="D21" s="65"/>
      <c r="E21" s="65"/>
      <c r="F21" s="65"/>
      <c r="G21" s="66"/>
      <c r="H21" s="49"/>
    </row>
    <row r="22" spans="2:8" ht="15.75" customHeight="1" thickBot="1" x14ac:dyDescent="0.3">
      <c r="B22" s="67"/>
      <c r="C22" s="68"/>
      <c r="D22" s="68"/>
      <c r="E22" s="68"/>
      <c r="F22" s="68"/>
      <c r="G22" s="69"/>
      <c r="H22" s="49"/>
    </row>
    <row r="23" spans="2:8" ht="15.75" thickBot="1" x14ac:dyDescent="0.3">
      <c r="B23" s="18" t="s">
        <v>1</v>
      </c>
      <c r="C23" s="18">
        <v>2012</v>
      </c>
      <c r="D23" s="18">
        <v>2013</v>
      </c>
      <c r="E23" s="18">
        <v>2014</v>
      </c>
      <c r="F23" s="18">
        <v>2015</v>
      </c>
      <c r="G23" s="18">
        <v>2016</v>
      </c>
    </row>
    <row r="24" spans="2:8" x14ac:dyDescent="0.25">
      <c r="B24" s="2" t="s">
        <v>2</v>
      </c>
      <c r="C24" s="4">
        <v>5350.5079999999998</v>
      </c>
      <c r="D24" s="3">
        <v>6227.4589999999998</v>
      </c>
      <c r="E24" s="5">
        <v>8288.7860000000001</v>
      </c>
      <c r="F24" s="5">
        <v>6642.9040000000005</v>
      </c>
      <c r="G24" s="5">
        <f>+'[1]Mensual 2016'!$H$34</f>
        <v>7040.8869999999997</v>
      </c>
    </row>
    <row r="25" spans="2:8" x14ac:dyDescent="0.25">
      <c r="B25" s="6" t="s">
        <v>3</v>
      </c>
      <c r="C25" s="8">
        <v>5931.1319999999996</v>
      </c>
      <c r="D25" s="7">
        <v>5628.7460000000001</v>
      </c>
      <c r="E25" s="9">
        <v>7659.8739999999998</v>
      </c>
      <c r="F25" s="9">
        <v>5379.1859999999997</v>
      </c>
      <c r="G25" s="9">
        <f>+'[1]Mensual 2016'!$H$35</f>
        <v>6878.8770000000004</v>
      </c>
    </row>
    <row r="26" spans="2:8" x14ac:dyDescent="0.25">
      <c r="B26" s="6" t="s">
        <v>4</v>
      </c>
      <c r="C26" s="8">
        <v>12305.5</v>
      </c>
      <c r="D26" s="7">
        <v>13132.656999999999</v>
      </c>
      <c r="E26" s="9">
        <v>9932.1749999999993</v>
      </c>
      <c r="F26" s="9">
        <v>6367.8119999999999</v>
      </c>
      <c r="G26" s="9">
        <f>+'[1]Mensual 2016'!$H$36</f>
        <v>6214.4009999999998</v>
      </c>
    </row>
    <row r="27" spans="2:8" x14ac:dyDescent="0.25">
      <c r="B27" s="6" t="s">
        <v>5</v>
      </c>
      <c r="C27" s="8">
        <v>8006.1660000000002</v>
      </c>
      <c r="D27" s="7">
        <v>11207.925999999999</v>
      </c>
      <c r="E27" s="9">
        <v>8849.9680000000008</v>
      </c>
      <c r="F27" s="9">
        <v>6491.451</v>
      </c>
      <c r="G27" s="9">
        <f>+'[1]Mensual 2016'!$H$37</f>
        <v>6841.6620000000003</v>
      </c>
    </row>
    <row r="28" spans="2:8" x14ac:dyDescent="0.25">
      <c r="B28" s="6" t="s">
        <v>6</v>
      </c>
      <c r="C28" s="8">
        <v>7898.0420000000004</v>
      </c>
      <c r="D28" s="7">
        <v>8780.6470000000008</v>
      </c>
      <c r="E28" s="9">
        <v>8986.9920000000002</v>
      </c>
      <c r="F28" s="9">
        <v>6530.18</v>
      </c>
      <c r="G28" s="9">
        <f>+'[1]Mensual 2016'!$H$38</f>
        <v>6978.84</v>
      </c>
    </row>
    <row r="29" spans="2:8" x14ac:dyDescent="0.25">
      <c r="B29" s="6" t="s">
        <v>7</v>
      </c>
      <c r="C29" s="8">
        <v>7919.3069999999998</v>
      </c>
      <c r="D29" s="7">
        <v>8040.8959999999997</v>
      </c>
      <c r="E29" s="9">
        <v>7579.357</v>
      </c>
      <c r="F29" s="9">
        <v>6977.39</v>
      </c>
      <c r="G29" s="9">
        <f>+'[1]Mensual 2016'!$H$39</f>
        <v>5816.16</v>
      </c>
    </row>
    <row r="30" spans="2:8" x14ac:dyDescent="0.25">
      <c r="B30" s="6" t="s">
        <v>8</v>
      </c>
      <c r="C30" s="8">
        <v>7104.1779999999999</v>
      </c>
      <c r="D30" s="7">
        <v>6856.875</v>
      </c>
      <c r="E30" s="9">
        <v>6863.1610000000001</v>
      </c>
      <c r="F30" s="9">
        <v>5191.2790000000005</v>
      </c>
      <c r="G30" s="9">
        <f>+'[1]Mensual 2016'!$H$40</f>
        <v>7047.576</v>
      </c>
    </row>
    <row r="31" spans="2:8" x14ac:dyDescent="0.25">
      <c r="B31" s="6" t="s">
        <v>9</v>
      </c>
      <c r="C31" s="8">
        <v>6351.1329999999998</v>
      </c>
      <c r="D31" s="7">
        <v>7023.3310000000001</v>
      </c>
      <c r="E31" s="9">
        <v>7527.482</v>
      </c>
      <c r="F31" s="9">
        <v>7298.8320000000003</v>
      </c>
      <c r="G31" s="9">
        <f>+'[1]Mensual 2016'!$H$41</f>
        <v>6976.6163499999993</v>
      </c>
    </row>
    <row r="32" spans="2:8" x14ac:dyDescent="0.25">
      <c r="B32" s="6" t="s">
        <v>10</v>
      </c>
      <c r="C32" s="8">
        <v>6883.0140000000001</v>
      </c>
      <c r="D32" s="7">
        <v>6624.1660000000002</v>
      </c>
      <c r="E32" s="9">
        <v>6918.4960000000001</v>
      </c>
      <c r="F32" s="9">
        <v>7810.5190000000002</v>
      </c>
      <c r="G32" s="9">
        <f>+'[1]Mensual 2016'!$H$42</f>
        <v>7491.1727150000015</v>
      </c>
    </row>
    <row r="33" spans="2:7" x14ac:dyDescent="0.25">
      <c r="B33" s="6" t="s">
        <v>11</v>
      </c>
      <c r="C33" s="8">
        <v>11989.235000000001</v>
      </c>
      <c r="D33" s="7">
        <v>11467.9</v>
      </c>
      <c r="E33" s="9">
        <v>14679.982</v>
      </c>
      <c r="F33" s="9">
        <v>11515.627</v>
      </c>
      <c r="G33" s="9">
        <f>+'[1]Mensual 2016'!$H$43</f>
        <v>0</v>
      </c>
    </row>
    <row r="34" spans="2:7" x14ac:dyDescent="0.25">
      <c r="B34" s="6" t="s">
        <v>12</v>
      </c>
      <c r="C34" s="8">
        <v>14668.629000000001</v>
      </c>
      <c r="D34" s="7">
        <v>14161.727000000001</v>
      </c>
      <c r="E34" s="9">
        <v>13635.172</v>
      </c>
      <c r="F34" s="9">
        <v>13883.74</v>
      </c>
      <c r="G34" s="9">
        <f>+'[1]Mensual 2016'!$H$44</f>
        <v>0</v>
      </c>
    </row>
    <row r="35" spans="2:7" ht="15.75" thickBot="1" x14ac:dyDescent="0.3">
      <c r="B35" s="10" t="s">
        <v>13</v>
      </c>
      <c r="C35" s="12">
        <v>10434.239</v>
      </c>
      <c r="D35" s="11">
        <v>12139.409</v>
      </c>
      <c r="E35" s="13">
        <v>10781.224</v>
      </c>
      <c r="F35" s="13">
        <v>10612.565000000001</v>
      </c>
      <c r="G35" s="13">
        <f>+'[1]Mensual 2016'!$H$45</f>
        <v>0</v>
      </c>
    </row>
    <row r="36" spans="2:7" ht="15.75" thickBot="1" x14ac:dyDescent="0.3">
      <c r="B36" s="14" t="s">
        <v>14</v>
      </c>
      <c r="C36" s="15">
        <v>104841.083</v>
      </c>
      <c r="D36" s="15">
        <v>111291.73899999999</v>
      </c>
      <c r="E36" s="15">
        <v>111702.66900000001</v>
      </c>
      <c r="F36" s="15">
        <v>94701.485000000015</v>
      </c>
      <c r="G36" s="15">
        <f t="shared" ref="G36" si="1">SUM(G24:G35)</f>
        <v>61286.192065000003</v>
      </c>
    </row>
    <row r="37" spans="2:7" x14ac:dyDescent="0.25">
      <c r="F37" s="19"/>
    </row>
    <row r="39" spans="2:7" x14ac:dyDescent="0.25">
      <c r="F39" s="19"/>
      <c r="G39" s="19"/>
    </row>
  </sheetData>
  <mergeCells count="2">
    <mergeCell ref="B2:G3"/>
    <mergeCell ref="B21:G2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33"/>
  <sheetViews>
    <sheetView showGridLines="0" zoomScale="95" zoomScaleNormal="95" workbookViewId="0">
      <selection activeCell="O18" sqref="O18"/>
    </sheetView>
  </sheetViews>
  <sheetFormatPr baseColWidth="10" defaultRowHeight="15" x14ac:dyDescent="0.25"/>
  <cols>
    <col min="1" max="1" width="11.42578125" style="1"/>
    <col min="2" max="2" width="12.42578125" style="1" bestFit="1" customWidth="1"/>
    <col min="3" max="3" width="9.42578125" style="1" customWidth="1"/>
    <col min="4" max="14" width="8.7109375" style="1" customWidth="1"/>
    <col min="15" max="16384" width="11.42578125" style="1"/>
  </cols>
  <sheetData>
    <row r="1" spans="1:14" ht="15.75" thickBot="1" x14ac:dyDescent="0.3"/>
    <row r="2" spans="1:14" ht="15.75" thickBot="1" x14ac:dyDescent="0.3">
      <c r="A2" s="79" t="s">
        <v>16</v>
      </c>
      <c r="B2" s="79" t="s">
        <v>17</v>
      </c>
      <c r="C2" s="70" t="s">
        <v>18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2"/>
    </row>
    <row r="3" spans="1:14" ht="16.5" thickBot="1" x14ac:dyDescent="0.35">
      <c r="A3" s="80"/>
      <c r="B3" s="80"/>
      <c r="C3" s="20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10</v>
      </c>
      <c r="L3" s="21" t="s">
        <v>11</v>
      </c>
      <c r="M3" s="21" t="s">
        <v>12</v>
      </c>
      <c r="N3" s="22" t="s">
        <v>13</v>
      </c>
    </row>
    <row r="4" spans="1:14" ht="15.75" x14ac:dyDescent="0.3">
      <c r="A4" s="73">
        <v>2012</v>
      </c>
      <c r="B4" s="27" t="s">
        <v>19</v>
      </c>
      <c r="C4" s="28">
        <v>3764</v>
      </c>
      <c r="D4" s="29">
        <v>4263</v>
      </c>
      <c r="E4" s="29">
        <v>10193</v>
      </c>
      <c r="F4" s="29">
        <v>5493</v>
      </c>
      <c r="G4" s="29">
        <v>5694</v>
      </c>
      <c r="H4" s="29">
        <v>5901</v>
      </c>
      <c r="I4" s="29">
        <v>5300</v>
      </c>
      <c r="J4" s="29">
        <v>5204</v>
      </c>
      <c r="K4" s="29">
        <v>4746</v>
      </c>
      <c r="L4" s="29">
        <v>5082</v>
      </c>
      <c r="M4" s="29">
        <v>4956</v>
      </c>
      <c r="N4" s="30">
        <v>4980</v>
      </c>
    </row>
    <row r="5" spans="1:14" ht="16.5" thickBot="1" x14ac:dyDescent="0.35">
      <c r="A5" s="74"/>
      <c r="B5" s="31" t="s">
        <v>20</v>
      </c>
      <c r="C5" s="32">
        <v>1586</v>
      </c>
      <c r="D5" s="33">
        <v>1668</v>
      </c>
      <c r="E5" s="33">
        <v>2112</v>
      </c>
      <c r="F5" s="33">
        <v>2513</v>
      </c>
      <c r="G5" s="33">
        <v>2204</v>
      </c>
      <c r="H5" s="33">
        <v>2019</v>
      </c>
      <c r="I5" s="33">
        <v>1804</v>
      </c>
      <c r="J5" s="33">
        <v>1147</v>
      </c>
      <c r="K5" s="33">
        <v>2137</v>
      </c>
      <c r="L5" s="33">
        <v>6907</v>
      </c>
      <c r="M5" s="33">
        <v>9712</v>
      </c>
      <c r="N5" s="34">
        <v>5454</v>
      </c>
    </row>
    <row r="6" spans="1:14" ht="15.75" x14ac:dyDescent="0.3">
      <c r="A6" s="73">
        <v>2013</v>
      </c>
      <c r="B6" s="23" t="s">
        <v>19</v>
      </c>
      <c r="C6" s="24">
        <v>3974</v>
      </c>
      <c r="D6" s="25">
        <v>3749</v>
      </c>
      <c r="E6" s="25">
        <v>10735</v>
      </c>
      <c r="F6" s="25">
        <v>8569</v>
      </c>
      <c r="G6" s="25">
        <v>6067</v>
      </c>
      <c r="H6" s="25">
        <v>5047</v>
      </c>
      <c r="I6" s="25">
        <v>5056</v>
      </c>
      <c r="J6" s="25">
        <v>5187</v>
      </c>
      <c r="K6" s="25">
        <v>4521</v>
      </c>
      <c r="L6" s="25">
        <v>5020</v>
      </c>
      <c r="M6" s="25">
        <v>4712</v>
      </c>
      <c r="N6" s="26">
        <v>4709</v>
      </c>
    </row>
    <row r="7" spans="1:14" ht="16.5" thickBot="1" x14ac:dyDescent="0.35">
      <c r="A7" s="74"/>
      <c r="B7" s="23" t="s">
        <v>20</v>
      </c>
      <c r="C7" s="24">
        <v>2254</v>
      </c>
      <c r="D7" s="25">
        <v>1880</v>
      </c>
      <c r="E7" s="25">
        <v>2397</v>
      </c>
      <c r="F7" s="25">
        <v>2639</v>
      </c>
      <c r="G7" s="25">
        <v>2714</v>
      </c>
      <c r="H7" s="25">
        <v>2994</v>
      </c>
      <c r="I7" s="25">
        <v>1801</v>
      </c>
      <c r="J7" s="25">
        <v>1836</v>
      </c>
      <c r="K7" s="25">
        <v>2103</v>
      </c>
      <c r="L7" s="25">
        <v>6448</v>
      </c>
      <c r="M7" s="25">
        <v>9450</v>
      </c>
      <c r="N7" s="26">
        <v>7430</v>
      </c>
    </row>
    <row r="8" spans="1:14" ht="15.75" x14ac:dyDescent="0.3">
      <c r="A8" s="73">
        <v>2014</v>
      </c>
      <c r="B8" s="27" t="s">
        <v>19</v>
      </c>
      <c r="C8" s="28">
        <v>4084</v>
      </c>
      <c r="D8" s="29">
        <v>4440</v>
      </c>
      <c r="E8" s="29">
        <v>6704</v>
      </c>
      <c r="F8" s="29">
        <v>5990</v>
      </c>
      <c r="G8" s="29">
        <v>4786</v>
      </c>
      <c r="H8" s="29">
        <v>3819</v>
      </c>
      <c r="I8" s="29">
        <v>3606</v>
      </c>
      <c r="J8" s="29">
        <v>3749.1030000000001</v>
      </c>
      <c r="K8" s="29">
        <v>3189.56</v>
      </c>
      <c r="L8" s="29">
        <v>3828.828</v>
      </c>
      <c r="M8" s="29">
        <v>3644.3440000000001</v>
      </c>
      <c r="N8" s="30">
        <v>3690.5279999999998</v>
      </c>
    </row>
    <row r="9" spans="1:14" ht="16.5" thickBot="1" x14ac:dyDescent="0.35">
      <c r="A9" s="74"/>
      <c r="B9" s="31" t="s">
        <v>20</v>
      </c>
      <c r="C9" s="32">
        <v>4205</v>
      </c>
      <c r="D9" s="33">
        <v>3220</v>
      </c>
      <c r="E9" s="33">
        <v>3228</v>
      </c>
      <c r="F9" s="33">
        <v>2860</v>
      </c>
      <c r="G9" s="33">
        <v>4201</v>
      </c>
      <c r="H9" s="33">
        <v>3760</v>
      </c>
      <c r="I9" s="33">
        <v>3257</v>
      </c>
      <c r="J9" s="33">
        <v>3778.3789999999999</v>
      </c>
      <c r="K9" s="33">
        <v>3728.9360000000001</v>
      </c>
      <c r="L9" s="33">
        <v>10853.548000000001</v>
      </c>
      <c r="M9" s="33">
        <v>9991</v>
      </c>
      <c r="N9" s="34">
        <v>7090.6959999999999</v>
      </c>
    </row>
    <row r="10" spans="1:14" ht="15.75" x14ac:dyDescent="0.3">
      <c r="A10" s="77">
        <v>2015</v>
      </c>
      <c r="B10" s="38" t="s">
        <v>19</v>
      </c>
      <c r="C10" s="39">
        <v>3496.127</v>
      </c>
      <c r="D10" s="40">
        <v>3091.002</v>
      </c>
      <c r="E10" s="40">
        <v>3890</v>
      </c>
      <c r="F10" s="40">
        <v>4628</v>
      </c>
      <c r="G10" s="40">
        <v>3492</v>
      </c>
      <c r="H10" s="40">
        <v>3329</v>
      </c>
      <c r="I10" s="40">
        <v>3138</v>
      </c>
      <c r="J10" s="40">
        <v>3363</v>
      </c>
      <c r="K10" s="40">
        <v>3399</v>
      </c>
      <c r="L10" s="40">
        <v>3520</v>
      </c>
      <c r="M10" s="40">
        <v>3263</v>
      </c>
      <c r="N10" s="41">
        <v>3232</v>
      </c>
    </row>
    <row r="11" spans="1:14" ht="16.5" thickBot="1" x14ac:dyDescent="0.35">
      <c r="A11" s="78"/>
      <c r="B11" s="42" t="s">
        <v>20</v>
      </c>
      <c r="C11" s="43">
        <v>3146.777</v>
      </c>
      <c r="D11" s="44">
        <v>2288.1840000000002</v>
      </c>
      <c r="E11" s="44">
        <v>2478</v>
      </c>
      <c r="F11" s="44">
        <v>1863</v>
      </c>
      <c r="G11" s="44">
        <v>3038</v>
      </c>
      <c r="H11" s="44">
        <v>3648</v>
      </c>
      <c r="I11" s="44">
        <v>2054</v>
      </c>
      <c r="J11" s="44">
        <v>3935</v>
      </c>
      <c r="K11" s="44">
        <v>4412</v>
      </c>
      <c r="L11" s="44">
        <v>7995</v>
      </c>
      <c r="M11" s="44">
        <v>10620</v>
      </c>
      <c r="N11" s="45">
        <v>7381</v>
      </c>
    </row>
    <row r="12" spans="1:14" ht="15.75" x14ac:dyDescent="0.3">
      <c r="A12" s="75">
        <v>2016</v>
      </c>
      <c r="B12" s="46" t="s">
        <v>19</v>
      </c>
      <c r="C12" s="50">
        <v>2802</v>
      </c>
      <c r="D12" s="51">
        <v>3015</v>
      </c>
      <c r="E12" s="51">
        <v>3962</v>
      </c>
      <c r="F12" s="51">
        <v>4299</v>
      </c>
      <c r="G12" s="51">
        <v>3756</v>
      </c>
      <c r="H12" s="51">
        <v>2701</v>
      </c>
      <c r="I12" s="51">
        <v>3404</v>
      </c>
      <c r="J12" s="51">
        <v>3094</v>
      </c>
      <c r="K12" s="51">
        <v>3344</v>
      </c>
      <c r="L12" s="51"/>
      <c r="M12" s="51"/>
      <c r="N12" s="52"/>
    </row>
    <row r="13" spans="1:14" ht="16.5" thickBot="1" x14ac:dyDescent="0.35">
      <c r="A13" s="76"/>
      <c r="B13" s="47" t="s">
        <v>20</v>
      </c>
      <c r="C13" s="53">
        <v>4239</v>
      </c>
      <c r="D13" s="54">
        <v>3864</v>
      </c>
      <c r="E13" s="54">
        <v>2252</v>
      </c>
      <c r="F13" s="54">
        <v>2542</v>
      </c>
      <c r="G13" s="54">
        <v>3223</v>
      </c>
      <c r="H13" s="54">
        <v>3115</v>
      </c>
      <c r="I13" s="54">
        <v>3644</v>
      </c>
      <c r="J13" s="54">
        <v>3882</v>
      </c>
      <c r="K13" s="54">
        <v>4147</v>
      </c>
      <c r="L13" s="54"/>
      <c r="M13" s="54"/>
      <c r="N13" s="55"/>
    </row>
    <row r="33" spans="13:13" x14ac:dyDescent="0.25">
      <c r="M33" s="35"/>
    </row>
  </sheetData>
  <mergeCells count="8">
    <mergeCell ref="C2:N2"/>
    <mergeCell ref="A4:A5"/>
    <mergeCell ref="A6:A7"/>
    <mergeCell ref="A12:A13"/>
    <mergeCell ref="A8:A9"/>
    <mergeCell ref="A10:A11"/>
    <mergeCell ref="A2:A3"/>
    <mergeCell ref="B2:B3"/>
  </mergeCells>
  <pageMargins left="0.25" right="0.25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8"/>
  <sheetViews>
    <sheetView tabSelected="1" workbookViewId="0">
      <selection activeCell="C13" sqref="C13"/>
    </sheetView>
  </sheetViews>
  <sheetFormatPr baseColWidth="10" defaultRowHeight="15" outlineLevelRow="2" x14ac:dyDescent="0.25"/>
  <cols>
    <col min="1" max="1" width="5.28515625" bestFit="1" customWidth="1"/>
    <col min="2" max="2" width="24.42578125" bestFit="1" customWidth="1"/>
    <col min="3" max="3" width="64.7109375" bestFit="1" customWidth="1"/>
    <col min="4" max="4" width="9" bestFit="1" customWidth="1"/>
    <col min="5" max="5" width="11" bestFit="1" customWidth="1"/>
    <col min="6" max="6" width="13.140625" style="87" bestFit="1" customWidth="1"/>
    <col min="258" max="258" width="24" bestFit="1" customWidth="1"/>
    <col min="259" max="259" width="64.7109375" bestFit="1" customWidth="1"/>
    <col min="260" max="260" width="9" bestFit="1" customWidth="1"/>
    <col min="261" max="261" width="11" bestFit="1" customWidth="1"/>
    <col min="262" max="262" width="13.140625" bestFit="1" customWidth="1"/>
    <col min="514" max="514" width="24" bestFit="1" customWidth="1"/>
    <col min="515" max="515" width="64.7109375" bestFit="1" customWidth="1"/>
    <col min="516" max="516" width="9" bestFit="1" customWidth="1"/>
    <col min="517" max="517" width="11" bestFit="1" customWidth="1"/>
    <col min="518" max="518" width="13.140625" bestFit="1" customWidth="1"/>
    <col min="770" max="770" width="24" bestFit="1" customWidth="1"/>
    <col min="771" max="771" width="64.7109375" bestFit="1" customWidth="1"/>
    <col min="772" max="772" width="9" bestFit="1" customWidth="1"/>
    <col min="773" max="773" width="11" bestFit="1" customWidth="1"/>
    <col min="774" max="774" width="13.140625" bestFit="1" customWidth="1"/>
    <col min="1026" max="1026" width="24" bestFit="1" customWidth="1"/>
    <col min="1027" max="1027" width="64.7109375" bestFit="1" customWidth="1"/>
    <col min="1028" max="1028" width="9" bestFit="1" customWidth="1"/>
    <col min="1029" max="1029" width="11" bestFit="1" customWidth="1"/>
    <col min="1030" max="1030" width="13.140625" bestFit="1" customWidth="1"/>
    <col min="1282" max="1282" width="24" bestFit="1" customWidth="1"/>
    <col min="1283" max="1283" width="64.7109375" bestFit="1" customWidth="1"/>
    <col min="1284" max="1284" width="9" bestFit="1" customWidth="1"/>
    <col min="1285" max="1285" width="11" bestFit="1" customWidth="1"/>
    <col min="1286" max="1286" width="13.140625" bestFit="1" customWidth="1"/>
    <col min="1538" max="1538" width="24" bestFit="1" customWidth="1"/>
    <col min="1539" max="1539" width="64.7109375" bestFit="1" customWidth="1"/>
    <col min="1540" max="1540" width="9" bestFit="1" customWidth="1"/>
    <col min="1541" max="1541" width="11" bestFit="1" customWidth="1"/>
    <col min="1542" max="1542" width="13.140625" bestFit="1" customWidth="1"/>
    <col min="1794" max="1794" width="24" bestFit="1" customWidth="1"/>
    <col min="1795" max="1795" width="64.7109375" bestFit="1" customWidth="1"/>
    <col min="1796" max="1796" width="9" bestFit="1" customWidth="1"/>
    <col min="1797" max="1797" width="11" bestFit="1" customWidth="1"/>
    <col min="1798" max="1798" width="13.140625" bestFit="1" customWidth="1"/>
    <col min="2050" max="2050" width="24" bestFit="1" customWidth="1"/>
    <col min="2051" max="2051" width="64.7109375" bestFit="1" customWidth="1"/>
    <col min="2052" max="2052" width="9" bestFit="1" customWidth="1"/>
    <col min="2053" max="2053" width="11" bestFit="1" customWidth="1"/>
    <col min="2054" max="2054" width="13.140625" bestFit="1" customWidth="1"/>
    <col min="2306" max="2306" width="24" bestFit="1" customWidth="1"/>
    <col min="2307" max="2307" width="64.7109375" bestFit="1" customWidth="1"/>
    <col min="2308" max="2308" width="9" bestFit="1" customWidth="1"/>
    <col min="2309" max="2309" width="11" bestFit="1" customWidth="1"/>
    <col min="2310" max="2310" width="13.140625" bestFit="1" customWidth="1"/>
    <col min="2562" max="2562" width="24" bestFit="1" customWidth="1"/>
    <col min="2563" max="2563" width="64.7109375" bestFit="1" customWidth="1"/>
    <col min="2564" max="2564" width="9" bestFit="1" customWidth="1"/>
    <col min="2565" max="2565" width="11" bestFit="1" customWidth="1"/>
    <col min="2566" max="2566" width="13.140625" bestFit="1" customWidth="1"/>
    <col min="2818" max="2818" width="24" bestFit="1" customWidth="1"/>
    <col min="2819" max="2819" width="64.7109375" bestFit="1" customWidth="1"/>
    <col min="2820" max="2820" width="9" bestFit="1" customWidth="1"/>
    <col min="2821" max="2821" width="11" bestFit="1" customWidth="1"/>
    <col min="2822" max="2822" width="13.140625" bestFit="1" customWidth="1"/>
    <col min="3074" max="3074" width="24" bestFit="1" customWidth="1"/>
    <col min="3075" max="3075" width="64.7109375" bestFit="1" customWidth="1"/>
    <col min="3076" max="3076" width="9" bestFit="1" customWidth="1"/>
    <col min="3077" max="3077" width="11" bestFit="1" customWidth="1"/>
    <col min="3078" max="3078" width="13.140625" bestFit="1" customWidth="1"/>
    <col min="3330" max="3330" width="24" bestFit="1" customWidth="1"/>
    <col min="3331" max="3331" width="64.7109375" bestFit="1" customWidth="1"/>
    <col min="3332" max="3332" width="9" bestFit="1" customWidth="1"/>
    <col min="3333" max="3333" width="11" bestFit="1" customWidth="1"/>
    <col min="3334" max="3334" width="13.140625" bestFit="1" customWidth="1"/>
    <col min="3586" max="3586" width="24" bestFit="1" customWidth="1"/>
    <col min="3587" max="3587" width="64.7109375" bestFit="1" customWidth="1"/>
    <col min="3588" max="3588" width="9" bestFit="1" customWidth="1"/>
    <col min="3589" max="3589" width="11" bestFit="1" customWidth="1"/>
    <col min="3590" max="3590" width="13.140625" bestFit="1" customWidth="1"/>
    <col min="3842" max="3842" width="24" bestFit="1" customWidth="1"/>
    <col min="3843" max="3843" width="64.7109375" bestFit="1" customWidth="1"/>
    <col min="3844" max="3844" width="9" bestFit="1" customWidth="1"/>
    <col min="3845" max="3845" width="11" bestFit="1" customWidth="1"/>
    <col min="3846" max="3846" width="13.140625" bestFit="1" customWidth="1"/>
    <col min="4098" max="4098" width="24" bestFit="1" customWidth="1"/>
    <col min="4099" max="4099" width="64.7109375" bestFit="1" customWidth="1"/>
    <col min="4100" max="4100" width="9" bestFit="1" customWidth="1"/>
    <col min="4101" max="4101" width="11" bestFit="1" customWidth="1"/>
    <col min="4102" max="4102" width="13.140625" bestFit="1" customWidth="1"/>
    <col min="4354" max="4354" width="24" bestFit="1" customWidth="1"/>
    <col min="4355" max="4355" width="64.7109375" bestFit="1" customWidth="1"/>
    <col min="4356" max="4356" width="9" bestFit="1" customWidth="1"/>
    <col min="4357" max="4357" width="11" bestFit="1" customWidth="1"/>
    <col min="4358" max="4358" width="13.140625" bestFit="1" customWidth="1"/>
    <col min="4610" max="4610" width="24" bestFit="1" customWidth="1"/>
    <col min="4611" max="4611" width="64.7109375" bestFit="1" customWidth="1"/>
    <col min="4612" max="4612" width="9" bestFit="1" customWidth="1"/>
    <col min="4613" max="4613" width="11" bestFit="1" customWidth="1"/>
    <col min="4614" max="4614" width="13.140625" bestFit="1" customWidth="1"/>
    <col min="4866" max="4866" width="24" bestFit="1" customWidth="1"/>
    <col min="4867" max="4867" width="64.7109375" bestFit="1" customWidth="1"/>
    <col min="4868" max="4868" width="9" bestFit="1" customWidth="1"/>
    <col min="4869" max="4869" width="11" bestFit="1" customWidth="1"/>
    <col min="4870" max="4870" width="13.140625" bestFit="1" customWidth="1"/>
    <col min="5122" max="5122" width="24" bestFit="1" customWidth="1"/>
    <col min="5123" max="5123" width="64.7109375" bestFit="1" customWidth="1"/>
    <col min="5124" max="5124" width="9" bestFit="1" customWidth="1"/>
    <col min="5125" max="5125" width="11" bestFit="1" customWidth="1"/>
    <col min="5126" max="5126" width="13.140625" bestFit="1" customWidth="1"/>
    <col min="5378" max="5378" width="24" bestFit="1" customWidth="1"/>
    <col min="5379" max="5379" width="64.7109375" bestFit="1" customWidth="1"/>
    <col min="5380" max="5380" width="9" bestFit="1" customWidth="1"/>
    <col min="5381" max="5381" width="11" bestFit="1" customWidth="1"/>
    <col min="5382" max="5382" width="13.140625" bestFit="1" customWidth="1"/>
    <col min="5634" max="5634" width="24" bestFit="1" customWidth="1"/>
    <col min="5635" max="5635" width="64.7109375" bestFit="1" customWidth="1"/>
    <col min="5636" max="5636" width="9" bestFit="1" customWidth="1"/>
    <col min="5637" max="5637" width="11" bestFit="1" customWidth="1"/>
    <col min="5638" max="5638" width="13.140625" bestFit="1" customWidth="1"/>
    <col min="5890" max="5890" width="24" bestFit="1" customWidth="1"/>
    <col min="5891" max="5891" width="64.7109375" bestFit="1" customWidth="1"/>
    <col min="5892" max="5892" width="9" bestFit="1" customWidth="1"/>
    <col min="5893" max="5893" width="11" bestFit="1" customWidth="1"/>
    <col min="5894" max="5894" width="13.140625" bestFit="1" customWidth="1"/>
    <col min="6146" max="6146" width="24" bestFit="1" customWidth="1"/>
    <col min="6147" max="6147" width="64.7109375" bestFit="1" customWidth="1"/>
    <col min="6148" max="6148" width="9" bestFit="1" customWidth="1"/>
    <col min="6149" max="6149" width="11" bestFit="1" customWidth="1"/>
    <col min="6150" max="6150" width="13.140625" bestFit="1" customWidth="1"/>
    <col min="6402" max="6402" width="24" bestFit="1" customWidth="1"/>
    <col min="6403" max="6403" width="64.7109375" bestFit="1" customWidth="1"/>
    <col min="6404" max="6404" width="9" bestFit="1" customWidth="1"/>
    <col min="6405" max="6405" width="11" bestFit="1" customWidth="1"/>
    <col min="6406" max="6406" width="13.140625" bestFit="1" customWidth="1"/>
    <col min="6658" max="6658" width="24" bestFit="1" customWidth="1"/>
    <col min="6659" max="6659" width="64.7109375" bestFit="1" customWidth="1"/>
    <col min="6660" max="6660" width="9" bestFit="1" customWidth="1"/>
    <col min="6661" max="6661" width="11" bestFit="1" customWidth="1"/>
    <col min="6662" max="6662" width="13.140625" bestFit="1" customWidth="1"/>
    <col min="6914" max="6914" width="24" bestFit="1" customWidth="1"/>
    <col min="6915" max="6915" width="64.7109375" bestFit="1" customWidth="1"/>
    <col min="6916" max="6916" width="9" bestFit="1" customWidth="1"/>
    <col min="6917" max="6917" width="11" bestFit="1" customWidth="1"/>
    <col min="6918" max="6918" width="13.140625" bestFit="1" customWidth="1"/>
    <col min="7170" max="7170" width="24" bestFit="1" customWidth="1"/>
    <col min="7171" max="7171" width="64.7109375" bestFit="1" customWidth="1"/>
    <col min="7172" max="7172" width="9" bestFit="1" customWidth="1"/>
    <col min="7173" max="7173" width="11" bestFit="1" customWidth="1"/>
    <col min="7174" max="7174" width="13.140625" bestFit="1" customWidth="1"/>
    <col min="7426" max="7426" width="24" bestFit="1" customWidth="1"/>
    <col min="7427" max="7427" width="64.7109375" bestFit="1" customWidth="1"/>
    <col min="7428" max="7428" width="9" bestFit="1" customWidth="1"/>
    <col min="7429" max="7429" width="11" bestFit="1" customWidth="1"/>
    <col min="7430" max="7430" width="13.140625" bestFit="1" customWidth="1"/>
    <col min="7682" max="7682" width="24" bestFit="1" customWidth="1"/>
    <col min="7683" max="7683" width="64.7109375" bestFit="1" customWidth="1"/>
    <col min="7684" max="7684" width="9" bestFit="1" customWidth="1"/>
    <col min="7685" max="7685" width="11" bestFit="1" customWidth="1"/>
    <col min="7686" max="7686" width="13.140625" bestFit="1" customWidth="1"/>
    <col min="7938" max="7938" width="24" bestFit="1" customWidth="1"/>
    <col min="7939" max="7939" width="64.7109375" bestFit="1" customWidth="1"/>
    <col min="7940" max="7940" width="9" bestFit="1" customWidth="1"/>
    <col min="7941" max="7941" width="11" bestFit="1" customWidth="1"/>
    <col min="7942" max="7942" width="13.140625" bestFit="1" customWidth="1"/>
    <col min="8194" max="8194" width="24" bestFit="1" customWidth="1"/>
    <col min="8195" max="8195" width="64.7109375" bestFit="1" customWidth="1"/>
    <col min="8196" max="8196" width="9" bestFit="1" customWidth="1"/>
    <col min="8197" max="8197" width="11" bestFit="1" customWidth="1"/>
    <col min="8198" max="8198" width="13.140625" bestFit="1" customWidth="1"/>
    <col min="8450" max="8450" width="24" bestFit="1" customWidth="1"/>
    <col min="8451" max="8451" width="64.7109375" bestFit="1" customWidth="1"/>
    <col min="8452" max="8452" width="9" bestFit="1" customWidth="1"/>
    <col min="8453" max="8453" width="11" bestFit="1" customWidth="1"/>
    <col min="8454" max="8454" width="13.140625" bestFit="1" customWidth="1"/>
    <col min="8706" max="8706" width="24" bestFit="1" customWidth="1"/>
    <col min="8707" max="8707" width="64.7109375" bestFit="1" customWidth="1"/>
    <col min="8708" max="8708" width="9" bestFit="1" customWidth="1"/>
    <col min="8709" max="8709" width="11" bestFit="1" customWidth="1"/>
    <col min="8710" max="8710" width="13.140625" bestFit="1" customWidth="1"/>
    <col min="8962" max="8962" width="24" bestFit="1" customWidth="1"/>
    <col min="8963" max="8963" width="64.7109375" bestFit="1" customWidth="1"/>
    <col min="8964" max="8964" width="9" bestFit="1" customWidth="1"/>
    <col min="8965" max="8965" width="11" bestFit="1" customWidth="1"/>
    <col min="8966" max="8966" width="13.140625" bestFit="1" customWidth="1"/>
    <col min="9218" max="9218" width="24" bestFit="1" customWidth="1"/>
    <col min="9219" max="9219" width="64.7109375" bestFit="1" customWidth="1"/>
    <col min="9220" max="9220" width="9" bestFit="1" customWidth="1"/>
    <col min="9221" max="9221" width="11" bestFit="1" customWidth="1"/>
    <col min="9222" max="9222" width="13.140625" bestFit="1" customWidth="1"/>
    <col min="9474" max="9474" width="24" bestFit="1" customWidth="1"/>
    <col min="9475" max="9475" width="64.7109375" bestFit="1" customWidth="1"/>
    <col min="9476" max="9476" width="9" bestFit="1" customWidth="1"/>
    <col min="9477" max="9477" width="11" bestFit="1" customWidth="1"/>
    <col min="9478" max="9478" width="13.140625" bestFit="1" customWidth="1"/>
    <col min="9730" max="9730" width="24" bestFit="1" customWidth="1"/>
    <col min="9731" max="9731" width="64.7109375" bestFit="1" customWidth="1"/>
    <col min="9732" max="9732" width="9" bestFit="1" customWidth="1"/>
    <col min="9733" max="9733" width="11" bestFit="1" customWidth="1"/>
    <col min="9734" max="9734" width="13.140625" bestFit="1" customWidth="1"/>
    <col min="9986" max="9986" width="24" bestFit="1" customWidth="1"/>
    <col min="9987" max="9987" width="64.7109375" bestFit="1" customWidth="1"/>
    <col min="9988" max="9988" width="9" bestFit="1" customWidth="1"/>
    <col min="9989" max="9989" width="11" bestFit="1" customWidth="1"/>
    <col min="9990" max="9990" width="13.140625" bestFit="1" customWidth="1"/>
    <col min="10242" max="10242" width="24" bestFit="1" customWidth="1"/>
    <col min="10243" max="10243" width="64.7109375" bestFit="1" customWidth="1"/>
    <col min="10244" max="10244" width="9" bestFit="1" customWidth="1"/>
    <col min="10245" max="10245" width="11" bestFit="1" customWidth="1"/>
    <col min="10246" max="10246" width="13.140625" bestFit="1" customWidth="1"/>
    <col min="10498" max="10498" width="24" bestFit="1" customWidth="1"/>
    <col min="10499" max="10499" width="64.7109375" bestFit="1" customWidth="1"/>
    <col min="10500" max="10500" width="9" bestFit="1" customWidth="1"/>
    <col min="10501" max="10501" width="11" bestFit="1" customWidth="1"/>
    <col min="10502" max="10502" width="13.140625" bestFit="1" customWidth="1"/>
    <col min="10754" max="10754" width="24" bestFit="1" customWidth="1"/>
    <col min="10755" max="10755" width="64.7109375" bestFit="1" customWidth="1"/>
    <col min="10756" max="10756" width="9" bestFit="1" customWidth="1"/>
    <col min="10757" max="10757" width="11" bestFit="1" customWidth="1"/>
    <col min="10758" max="10758" width="13.140625" bestFit="1" customWidth="1"/>
    <col min="11010" max="11010" width="24" bestFit="1" customWidth="1"/>
    <col min="11011" max="11011" width="64.7109375" bestFit="1" customWidth="1"/>
    <col min="11012" max="11012" width="9" bestFit="1" customWidth="1"/>
    <col min="11013" max="11013" width="11" bestFit="1" customWidth="1"/>
    <col min="11014" max="11014" width="13.140625" bestFit="1" customWidth="1"/>
    <col min="11266" max="11266" width="24" bestFit="1" customWidth="1"/>
    <col min="11267" max="11267" width="64.7109375" bestFit="1" customWidth="1"/>
    <col min="11268" max="11268" width="9" bestFit="1" customWidth="1"/>
    <col min="11269" max="11269" width="11" bestFit="1" customWidth="1"/>
    <col min="11270" max="11270" width="13.140625" bestFit="1" customWidth="1"/>
    <col min="11522" max="11522" width="24" bestFit="1" customWidth="1"/>
    <col min="11523" max="11523" width="64.7109375" bestFit="1" customWidth="1"/>
    <col min="11524" max="11524" width="9" bestFit="1" customWidth="1"/>
    <col min="11525" max="11525" width="11" bestFit="1" customWidth="1"/>
    <col min="11526" max="11526" width="13.140625" bestFit="1" customWidth="1"/>
    <col min="11778" max="11778" width="24" bestFit="1" customWidth="1"/>
    <col min="11779" max="11779" width="64.7109375" bestFit="1" customWidth="1"/>
    <col min="11780" max="11780" width="9" bestFit="1" customWidth="1"/>
    <col min="11781" max="11781" width="11" bestFit="1" customWidth="1"/>
    <col min="11782" max="11782" width="13.140625" bestFit="1" customWidth="1"/>
    <col min="12034" max="12034" width="24" bestFit="1" customWidth="1"/>
    <col min="12035" max="12035" width="64.7109375" bestFit="1" customWidth="1"/>
    <col min="12036" max="12036" width="9" bestFit="1" customWidth="1"/>
    <col min="12037" max="12037" width="11" bestFit="1" customWidth="1"/>
    <col min="12038" max="12038" width="13.140625" bestFit="1" customWidth="1"/>
    <col min="12290" max="12290" width="24" bestFit="1" customWidth="1"/>
    <col min="12291" max="12291" width="64.7109375" bestFit="1" customWidth="1"/>
    <col min="12292" max="12292" width="9" bestFit="1" customWidth="1"/>
    <col min="12293" max="12293" width="11" bestFit="1" customWidth="1"/>
    <col min="12294" max="12294" width="13.140625" bestFit="1" customWidth="1"/>
    <col min="12546" max="12546" width="24" bestFit="1" customWidth="1"/>
    <col min="12547" max="12547" width="64.7109375" bestFit="1" customWidth="1"/>
    <col min="12548" max="12548" width="9" bestFit="1" customWidth="1"/>
    <col min="12549" max="12549" width="11" bestFit="1" customWidth="1"/>
    <col min="12550" max="12550" width="13.140625" bestFit="1" customWidth="1"/>
    <col min="12802" max="12802" width="24" bestFit="1" customWidth="1"/>
    <col min="12803" max="12803" width="64.7109375" bestFit="1" customWidth="1"/>
    <col min="12804" max="12804" width="9" bestFit="1" customWidth="1"/>
    <col min="12805" max="12805" width="11" bestFit="1" customWidth="1"/>
    <col min="12806" max="12806" width="13.140625" bestFit="1" customWidth="1"/>
    <col min="13058" max="13058" width="24" bestFit="1" customWidth="1"/>
    <col min="13059" max="13059" width="64.7109375" bestFit="1" customWidth="1"/>
    <col min="13060" max="13060" width="9" bestFit="1" customWidth="1"/>
    <col min="13061" max="13061" width="11" bestFit="1" customWidth="1"/>
    <col min="13062" max="13062" width="13.140625" bestFit="1" customWidth="1"/>
    <col min="13314" max="13314" width="24" bestFit="1" customWidth="1"/>
    <col min="13315" max="13315" width="64.7109375" bestFit="1" customWidth="1"/>
    <col min="13316" max="13316" width="9" bestFit="1" customWidth="1"/>
    <col min="13317" max="13317" width="11" bestFit="1" customWidth="1"/>
    <col min="13318" max="13318" width="13.140625" bestFit="1" customWidth="1"/>
    <col min="13570" max="13570" width="24" bestFit="1" customWidth="1"/>
    <col min="13571" max="13571" width="64.7109375" bestFit="1" customWidth="1"/>
    <col min="13572" max="13572" width="9" bestFit="1" customWidth="1"/>
    <col min="13573" max="13573" width="11" bestFit="1" customWidth="1"/>
    <col min="13574" max="13574" width="13.140625" bestFit="1" customWidth="1"/>
    <col min="13826" max="13826" width="24" bestFit="1" customWidth="1"/>
    <col min="13827" max="13827" width="64.7109375" bestFit="1" customWidth="1"/>
    <col min="13828" max="13828" width="9" bestFit="1" customWidth="1"/>
    <col min="13829" max="13829" width="11" bestFit="1" customWidth="1"/>
    <col min="13830" max="13830" width="13.140625" bestFit="1" customWidth="1"/>
    <col min="14082" max="14082" width="24" bestFit="1" customWidth="1"/>
    <col min="14083" max="14083" width="64.7109375" bestFit="1" customWidth="1"/>
    <col min="14084" max="14084" width="9" bestFit="1" customWidth="1"/>
    <col min="14085" max="14085" width="11" bestFit="1" customWidth="1"/>
    <col min="14086" max="14086" width="13.140625" bestFit="1" customWidth="1"/>
    <col min="14338" max="14338" width="24" bestFit="1" customWidth="1"/>
    <col min="14339" max="14339" width="64.7109375" bestFit="1" customWidth="1"/>
    <col min="14340" max="14340" width="9" bestFit="1" customWidth="1"/>
    <col min="14341" max="14341" width="11" bestFit="1" customWidth="1"/>
    <col min="14342" max="14342" width="13.140625" bestFit="1" customWidth="1"/>
    <col min="14594" max="14594" width="24" bestFit="1" customWidth="1"/>
    <col min="14595" max="14595" width="64.7109375" bestFit="1" customWidth="1"/>
    <col min="14596" max="14596" width="9" bestFit="1" customWidth="1"/>
    <col min="14597" max="14597" width="11" bestFit="1" customWidth="1"/>
    <col min="14598" max="14598" width="13.140625" bestFit="1" customWidth="1"/>
    <col min="14850" max="14850" width="24" bestFit="1" customWidth="1"/>
    <col min="14851" max="14851" width="64.7109375" bestFit="1" customWidth="1"/>
    <col min="14852" max="14852" width="9" bestFit="1" customWidth="1"/>
    <col min="14853" max="14853" width="11" bestFit="1" customWidth="1"/>
    <col min="14854" max="14854" width="13.140625" bestFit="1" customWidth="1"/>
    <col min="15106" max="15106" width="24" bestFit="1" customWidth="1"/>
    <col min="15107" max="15107" width="64.7109375" bestFit="1" customWidth="1"/>
    <col min="15108" max="15108" width="9" bestFit="1" customWidth="1"/>
    <col min="15109" max="15109" width="11" bestFit="1" customWidth="1"/>
    <col min="15110" max="15110" width="13.140625" bestFit="1" customWidth="1"/>
    <col min="15362" max="15362" width="24" bestFit="1" customWidth="1"/>
    <col min="15363" max="15363" width="64.7109375" bestFit="1" customWidth="1"/>
    <col min="15364" max="15364" width="9" bestFit="1" customWidth="1"/>
    <col min="15365" max="15365" width="11" bestFit="1" customWidth="1"/>
    <col min="15366" max="15366" width="13.140625" bestFit="1" customWidth="1"/>
    <col min="15618" max="15618" width="24" bestFit="1" customWidth="1"/>
    <col min="15619" max="15619" width="64.7109375" bestFit="1" customWidth="1"/>
    <col min="15620" max="15620" width="9" bestFit="1" customWidth="1"/>
    <col min="15621" max="15621" width="11" bestFit="1" customWidth="1"/>
    <col min="15622" max="15622" width="13.140625" bestFit="1" customWidth="1"/>
    <col min="15874" max="15874" width="24" bestFit="1" customWidth="1"/>
    <col min="15875" max="15875" width="64.7109375" bestFit="1" customWidth="1"/>
    <col min="15876" max="15876" width="9" bestFit="1" customWidth="1"/>
    <col min="15877" max="15877" width="11" bestFit="1" customWidth="1"/>
    <col min="15878" max="15878" width="13.140625" bestFit="1" customWidth="1"/>
    <col min="16130" max="16130" width="24" bestFit="1" customWidth="1"/>
    <col min="16131" max="16131" width="64.7109375" bestFit="1" customWidth="1"/>
    <col min="16132" max="16132" width="9" bestFit="1" customWidth="1"/>
    <col min="16133" max="16133" width="11" bestFit="1" customWidth="1"/>
    <col min="16134" max="16134" width="13.140625" bestFit="1" customWidth="1"/>
  </cols>
  <sheetData>
    <row r="1" spans="1:6" x14ac:dyDescent="0.25">
      <c r="A1" s="88" t="s">
        <v>273</v>
      </c>
      <c r="B1" s="88" t="s">
        <v>212</v>
      </c>
      <c r="C1" s="88" t="s">
        <v>227</v>
      </c>
      <c r="D1" s="88" t="s">
        <v>214</v>
      </c>
      <c r="E1" s="88" t="s">
        <v>213</v>
      </c>
      <c r="F1" s="89" t="s">
        <v>228</v>
      </c>
    </row>
    <row r="2" spans="1:6" outlineLevel="2" x14ac:dyDescent="0.25">
      <c r="A2" s="56" t="s">
        <v>21</v>
      </c>
      <c r="B2" s="56" t="s">
        <v>22</v>
      </c>
      <c r="C2" s="56" t="s">
        <v>229</v>
      </c>
      <c r="D2" s="56">
        <v>4</v>
      </c>
      <c r="E2" s="56">
        <v>40</v>
      </c>
      <c r="F2" s="81">
        <v>15411</v>
      </c>
    </row>
    <row r="3" spans="1:6" outlineLevel="2" x14ac:dyDescent="0.25">
      <c r="A3" s="56" t="s">
        <v>21</v>
      </c>
      <c r="B3" s="56" t="s">
        <v>22</v>
      </c>
      <c r="C3" s="56" t="s">
        <v>230</v>
      </c>
      <c r="D3" s="56">
        <v>238</v>
      </c>
      <c r="E3" s="56">
        <v>29554</v>
      </c>
      <c r="F3" s="81">
        <v>543215.41</v>
      </c>
    </row>
    <row r="4" spans="1:6" outlineLevel="2" x14ac:dyDescent="0.25">
      <c r="A4" s="56" t="s">
        <v>21</v>
      </c>
      <c r="B4" s="56" t="s">
        <v>22</v>
      </c>
      <c r="C4" s="56" t="s">
        <v>231</v>
      </c>
      <c r="D4" s="56">
        <v>35</v>
      </c>
      <c r="E4" s="56">
        <v>257</v>
      </c>
      <c r="F4" s="81">
        <v>180200</v>
      </c>
    </row>
    <row r="5" spans="1:6" outlineLevel="2" x14ac:dyDescent="0.25">
      <c r="A5" s="56" t="s">
        <v>21</v>
      </c>
      <c r="B5" s="56" t="s">
        <v>22</v>
      </c>
      <c r="C5" s="56" t="s">
        <v>232</v>
      </c>
      <c r="D5" s="56">
        <v>141</v>
      </c>
      <c r="E5" s="56">
        <v>12607</v>
      </c>
      <c r="F5" s="81">
        <v>310335.5</v>
      </c>
    </row>
    <row r="6" spans="1:6" outlineLevel="2" x14ac:dyDescent="0.25">
      <c r="A6" s="56" t="s">
        <v>21</v>
      </c>
      <c r="B6" s="56" t="s">
        <v>22</v>
      </c>
      <c r="C6" s="56" t="s">
        <v>233</v>
      </c>
      <c r="D6" s="56">
        <v>3</v>
      </c>
      <c r="E6" s="56">
        <v>143</v>
      </c>
      <c r="F6" s="81">
        <v>660.75</v>
      </c>
    </row>
    <row r="7" spans="1:6" outlineLevel="2" collapsed="1" x14ac:dyDescent="0.25">
      <c r="A7" s="56" t="s">
        <v>21</v>
      </c>
      <c r="B7" s="56" t="s">
        <v>22</v>
      </c>
      <c r="C7" s="56" t="s">
        <v>234</v>
      </c>
      <c r="D7" s="56">
        <v>2</v>
      </c>
      <c r="E7" s="56">
        <v>5</v>
      </c>
      <c r="F7" s="81">
        <v>2062</v>
      </c>
    </row>
    <row r="8" spans="1:6" outlineLevel="2" x14ac:dyDescent="0.25">
      <c r="A8" s="56" t="s">
        <v>21</v>
      </c>
      <c r="B8" s="56" t="s">
        <v>22</v>
      </c>
      <c r="C8" s="56" t="s">
        <v>235</v>
      </c>
      <c r="D8" s="56">
        <v>338</v>
      </c>
      <c r="E8" s="56">
        <v>32493</v>
      </c>
      <c r="F8" s="81">
        <v>847463.75</v>
      </c>
    </row>
    <row r="9" spans="1:6" outlineLevel="2" x14ac:dyDescent="0.25">
      <c r="A9" s="56" t="s">
        <v>21</v>
      </c>
      <c r="B9" s="56" t="s">
        <v>22</v>
      </c>
      <c r="C9" s="56" t="s">
        <v>236</v>
      </c>
      <c r="D9" s="56">
        <v>3</v>
      </c>
      <c r="E9" s="56">
        <v>15</v>
      </c>
      <c r="F9" s="81">
        <v>7895</v>
      </c>
    </row>
    <row r="10" spans="1:6" outlineLevel="1" x14ac:dyDescent="0.25">
      <c r="A10" s="56"/>
      <c r="B10" s="82" t="s">
        <v>23</v>
      </c>
      <c r="C10" s="83"/>
      <c r="D10" s="90">
        <f>SUBTOTAL(9,D2:D9)</f>
        <v>764</v>
      </c>
      <c r="E10" s="90">
        <f>SUBTOTAL(9,E2:E9)</f>
        <v>75114</v>
      </c>
      <c r="F10" s="91">
        <f>SUBTOTAL(9,F2:F9)</f>
        <v>1907243.4100000001</v>
      </c>
    </row>
    <row r="11" spans="1:6" outlineLevel="2" x14ac:dyDescent="0.25">
      <c r="A11" s="56" t="s">
        <v>34</v>
      </c>
      <c r="B11" s="57" t="s">
        <v>35</v>
      </c>
      <c r="C11" s="57" t="s">
        <v>230</v>
      </c>
      <c r="D11" s="57">
        <v>60</v>
      </c>
      <c r="E11" s="57">
        <v>3950</v>
      </c>
      <c r="F11" s="84">
        <v>83860.25</v>
      </c>
    </row>
    <row r="12" spans="1:6" outlineLevel="2" collapsed="1" x14ac:dyDescent="0.25">
      <c r="A12" s="56" t="s">
        <v>34</v>
      </c>
      <c r="B12" s="57" t="s">
        <v>35</v>
      </c>
      <c r="C12" s="57" t="s">
        <v>237</v>
      </c>
      <c r="D12" s="57">
        <v>40</v>
      </c>
      <c r="E12" s="57">
        <v>568</v>
      </c>
      <c r="F12" s="84">
        <v>60842.06</v>
      </c>
    </row>
    <row r="13" spans="1:6" outlineLevel="2" x14ac:dyDescent="0.25">
      <c r="A13" s="56" t="s">
        <v>34</v>
      </c>
      <c r="B13" s="57" t="s">
        <v>35</v>
      </c>
      <c r="C13" s="57" t="s">
        <v>238</v>
      </c>
      <c r="D13" s="57">
        <v>175</v>
      </c>
      <c r="E13" s="57">
        <v>7035</v>
      </c>
      <c r="F13" s="84">
        <v>447446.51</v>
      </c>
    </row>
    <row r="14" spans="1:6" outlineLevel="1" x14ac:dyDescent="0.25">
      <c r="A14" s="56"/>
      <c r="B14" s="82" t="s">
        <v>36</v>
      </c>
      <c r="C14" s="83"/>
      <c r="D14" s="90">
        <f>SUBTOTAL(9,D11:D13)</f>
        <v>275</v>
      </c>
      <c r="E14" s="90">
        <f>SUBTOTAL(9,E11:E13)</f>
        <v>11553</v>
      </c>
      <c r="F14" s="91">
        <f>SUBTOTAL(9,F11:F13)</f>
        <v>592148.82000000007</v>
      </c>
    </row>
    <row r="15" spans="1:6" outlineLevel="2" collapsed="1" x14ac:dyDescent="0.25">
      <c r="A15" s="56" t="s">
        <v>103</v>
      </c>
      <c r="B15" s="57" t="s">
        <v>104</v>
      </c>
      <c r="C15" s="57" t="s">
        <v>239</v>
      </c>
      <c r="D15" s="57">
        <v>1</v>
      </c>
      <c r="E15" s="57">
        <v>5</v>
      </c>
      <c r="F15" s="84">
        <v>2625</v>
      </c>
    </row>
    <row r="16" spans="1:6" outlineLevel="2" x14ac:dyDescent="0.25">
      <c r="A16" s="56" t="s">
        <v>103</v>
      </c>
      <c r="B16" s="57" t="s">
        <v>104</v>
      </c>
      <c r="C16" s="57" t="s">
        <v>232</v>
      </c>
      <c r="D16" s="57">
        <v>119</v>
      </c>
      <c r="E16" s="57">
        <v>2012</v>
      </c>
      <c r="F16" s="84">
        <v>78612.53</v>
      </c>
    </row>
    <row r="17" spans="1:6" outlineLevel="2" collapsed="1" x14ac:dyDescent="0.25">
      <c r="A17" s="56" t="s">
        <v>103</v>
      </c>
      <c r="B17" s="57" t="s">
        <v>104</v>
      </c>
      <c r="C17" s="57" t="s">
        <v>235</v>
      </c>
      <c r="D17" s="57">
        <v>97</v>
      </c>
      <c r="E17" s="57">
        <v>4225</v>
      </c>
      <c r="F17" s="84">
        <v>190453.85</v>
      </c>
    </row>
    <row r="18" spans="1:6" outlineLevel="2" x14ac:dyDescent="0.25">
      <c r="A18" s="56" t="s">
        <v>103</v>
      </c>
      <c r="B18" s="57" t="s">
        <v>104</v>
      </c>
      <c r="C18" s="57" t="s">
        <v>230</v>
      </c>
      <c r="D18" s="57">
        <v>55</v>
      </c>
      <c r="E18" s="57">
        <v>5748</v>
      </c>
      <c r="F18" s="84">
        <v>167332.68</v>
      </c>
    </row>
    <row r="19" spans="1:6" outlineLevel="2" x14ac:dyDescent="0.25">
      <c r="A19" s="56" t="s">
        <v>105</v>
      </c>
      <c r="B19" s="57" t="s">
        <v>104</v>
      </c>
      <c r="C19" s="57" t="s">
        <v>240</v>
      </c>
      <c r="D19" s="57">
        <v>3</v>
      </c>
      <c r="E19" s="57">
        <v>5</v>
      </c>
      <c r="F19" s="84">
        <v>1134</v>
      </c>
    </row>
    <row r="20" spans="1:6" outlineLevel="1" x14ac:dyDescent="0.25">
      <c r="A20" s="56"/>
      <c r="B20" s="82" t="s">
        <v>106</v>
      </c>
      <c r="C20" s="83"/>
      <c r="D20" s="90">
        <f>SUBTOTAL(9,D15:D19)</f>
        <v>275</v>
      </c>
      <c r="E20" s="90">
        <f>SUBTOTAL(9,E15:E19)</f>
        <v>11995</v>
      </c>
      <c r="F20" s="91">
        <f>SUBTOTAL(9,F15:F19)</f>
        <v>440158.06</v>
      </c>
    </row>
    <row r="21" spans="1:6" outlineLevel="2" x14ac:dyDescent="0.25">
      <c r="A21" s="56" t="s">
        <v>76</v>
      </c>
      <c r="B21" s="57" t="s">
        <v>77</v>
      </c>
      <c r="C21" s="57" t="s">
        <v>241</v>
      </c>
      <c r="D21" s="57">
        <v>323</v>
      </c>
      <c r="E21" s="57">
        <v>4963</v>
      </c>
      <c r="F21" s="84">
        <v>410146.7</v>
      </c>
    </row>
    <row r="22" spans="1:6" outlineLevel="2" x14ac:dyDescent="0.25">
      <c r="A22" s="56" t="s">
        <v>76</v>
      </c>
      <c r="B22" s="57" t="s">
        <v>77</v>
      </c>
      <c r="C22" s="57" t="s">
        <v>242</v>
      </c>
      <c r="D22" s="57">
        <v>12</v>
      </c>
      <c r="E22" s="57">
        <v>48</v>
      </c>
      <c r="F22" s="84">
        <v>1452.9</v>
      </c>
    </row>
    <row r="23" spans="1:6" outlineLevel="2" x14ac:dyDescent="0.25">
      <c r="A23" s="56" t="s">
        <v>76</v>
      </c>
      <c r="B23" s="57" t="s">
        <v>77</v>
      </c>
      <c r="C23" s="57" t="s">
        <v>232</v>
      </c>
      <c r="D23" s="57">
        <v>5</v>
      </c>
      <c r="E23" s="57">
        <v>98</v>
      </c>
      <c r="F23" s="84">
        <v>2258</v>
      </c>
    </row>
    <row r="24" spans="1:6" outlineLevel="1" x14ac:dyDescent="0.25">
      <c r="A24" s="56"/>
      <c r="B24" s="82" t="s">
        <v>78</v>
      </c>
      <c r="C24" s="83"/>
      <c r="D24" s="90">
        <f>SUBTOTAL(9,D21:D23)</f>
        <v>340</v>
      </c>
      <c r="E24" s="90">
        <f>SUBTOTAL(9,E21:E23)</f>
        <v>5109</v>
      </c>
      <c r="F24" s="91">
        <f>SUBTOTAL(9,F21:F23)</f>
        <v>413857.60000000003</v>
      </c>
    </row>
    <row r="25" spans="1:6" outlineLevel="2" x14ac:dyDescent="0.25">
      <c r="A25" s="56" t="s">
        <v>55</v>
      </c>
      <c r="B25" s="57" t="s">
        <v>56</v>
      </c>
      <c r="C25" s="57" t="s">
        <v>243</v>
      </c>
      <c r="D25" s="57">
        <v>2</v>
      </c>
      <c r="E25" s="57">
        <v>22</v>
      </c>
      <c r="F25" s="84">
        <v>11326</v>
      </c>
    </row>
    <row r="26" spans="1:6" outlineLevel="2" collapsed="1" x14ac:dyDescent="0.25">
      <c r="A26" s="56" t="s">
        <v>55</v>
      </c>
      <c r="B26" s="57" t="s">
        <v>56</v>
      </c>
      <c r="C26" s="57" t="s">
        <v>244</v>
      </c>
      <c r="D26" s="57">
        <v>1</v>
      </c>
      <c r="E26" s="57">
        <v>5</v>
      </c>
      <c r="F26" s="84">
        <v>3254</v>
      </c>
    </row>
    <row r="27" spans="1:6" outlineLevel="2" x14ac:dyDescent="0.25">
      <c r="A27" s="56" t="s">
        <v>55</v>
      </c>
      <c r="B27" s="57" t="s">
        <v>56</v>
      </c>
      <c r="C27" s="57" t="s">
        <v>238</v>
      </c>
      <c r="D27" s="57">
        <v>2</v>
      </c>
      <c r="E27" s="57">
        <v>15</v>
      </c>
      <c r="F27" s="84">
        <v>10384</v>
      </c>
    </row>
    <row r="28" spans="1:6" outlineLevel="2" collapsed="1" x14ac:dyDescent="0.25">
      <c r="A28" s="56" t="s">
        <v>55</v>
      </c>
      <c r="B28" s="57" t="s">
        <v>56</v>
      </c>
      <c r="C28" s="57" t="s">
        <v>245</v>
      </c>
      <c r="D28" s="57">
        <v>1</v>
      </c>
      <c r="E28" s="57">
        <v>20</v>
      </c>
      <c r="F28" s="84">
        <v>9792</v>
      </c>
    </row>
    <row r="29" spans="1:6" outlineLevel="2" x14ac:dyDescent="0.25">
      <c r="A29" s="56" t="s">
        <v>55</v>
      </c>
      <c r="B29" s="57" t="s">
        <v>56</v>
      </c>
      <c r="C29" s="57" t="s">
        <v>246</v>
      </c>
      <c r="D29" s="57">
        <v>210</v>
      </c>
      <c r="E29" s="57">
        <v>1415</v>
      </c>
      <c r="F29" s="84">
        <v>266764.73</v>
      </c>
    </row>
    <row r="30" spans="1:6" outlineLevel="2" x14ac:dyDescent="0.25">
      <c r="A30" s="56" t="s">
        <v>55</v>
      </c>
      <c r="B30" s="57" t="s">
        <v>56</v>
      </c>
      <c r="C30" s="57" t="s">
        <v>235</v>
      </c>
      <c r="D30" s="57">
        <v>1</v>
      </c>
      <c r="E30" s="57">
        <v>10</v>
      </c>
      <c r="F30" s="84">
        <v>4750</v>
      </c>
    </row>
    <row r="31" spans="1:6" outlineLevel="2" x14ac:dyDescent="0.25">
      <c r="A31" s="56" t="s">
        <v>55</v>
      </c>
      <c r="B31" s="57" t="s">
        <v>56</v>
      </c>
      <c r="C31" s="57" t="s">
        <v>240</v>
      </c>
      <c r="D31" s="57">
        <v>10</v>
      </c>
      <c r="E31" s="57">
        <v>87</v>
      </c>
      <c r="F31" s="84">
        <v>35935</v>
      </c>
    </row>
    <row r="32" spans="1:6" outlineLevel="1" x14ac:dyDescent="0.25">
      <c r="A32" s="56"/>
      <c r="B32" s="82" t="s">
        <v>57</v>
      </c>
      <c r="C32" s="83"/>
      <c r="D32" s="90">
        <f>SUBTOTAL(9,D25:D31)</f>
        <v>227</v>
      </c>
      <c r="E32" s="90">
        <f>SUBTOTAL(9,E25:E31)</f>
        <v>1574</v>
      </c>
      <c r="F32" s="91">
        <f>SUBTOTAL(9,F25:F31)</f>
        <v>342205.73</v>
      </c>
    </row>
    <row r="33" spans="1:6" outlineLevel="2" x14ac:dyDescent="0.25">
      <c r="A33" s="56" t="s">
        <v>27</v>
      </c>
      <c r="B33" s="57" t="s">
        <v>28</v>
      </c>
      <c r="C33" s="57" t="s">
        <v>247</v>
      </c>
      <c r="D33" s="57">
        <v>198</v>
      </c>
      <c r="E33" s="57">
        <v>618</v>
      </c>
      <c r="F33" s="84">
        <v>17748.03</v>
      </c>
    </row>
    <row r="34" spans="1:6" outlineLevel="2" collapsed="1" x14ac:dyDescent="0.25">
      <c r="A34" s="56" t="s">
        <v>27</v>
      </c>
      <c r="B34" s="57" t="s">
        <v>28</v>
      </c>
      <c r="C34" s="57" t="s">
        <v>231</v>
      </c>
      <c r="D34" s="57">
        <v>4</v>
      </c>
      <c r="E34" s="57">
        <v>6</v>
      </c>
      <c r="F34" s="84">
        <v>8190</v>
      </c>
    </row>
    <row r="35" spans="1:6" outlineLevel="2" x14ac:dyDescent="0.25">
      <c r="A35" s="56" t="s">
        <v>27</v>
      </c>
      <c r="B35" s="57" t="s">
        <v>28</v>
      </c>
      <c r="C35" s="57" t="s">
        <v>248</v>
      </c>
      <c r="D35" s="57">
        <v>45</v>
      </c>
      <c r="E35" s="57">
        <v>320</v>
      </c>
      <c r="F35" s="84">
        <v>22573.05</v>
      </c>
    </row>
    <row r="36" spans="1:6" outlineLevel="2" collapsed="1" x14ac:dyDescent="0.25">
      <c r="A36" s="56" t="s">
        <v>27</v>
      </c>
      <c r="B36" s="57" t="s">
        <v>28</v>
      </c>
      <c r="C36" s="57" t="s">
        <v>249</v>
      </c>
      <c r="D36" s="57">
        <v>24</v>
      </c>
      <c r="E36" s="57">
        <v>76</v>
      </c>
      <c r="F36" s="84">
        <v>1050.0999999999999</v>
      </c>
    </row>
    <row r="37" spans="1:6" outlineLevel="2" x14ac:dyDescent="0.25">
      <c r="A37" s="56" t="s">
        <v>27</v>
      </c>
      <c r="B37" s="57" t="s">
        <v>28</v>
      </c>
      <c r="C37" s="57" t="s">
        <v>230</v>
      </c>
      <c r="D37" s="57">
        <v>52</v>
      </c>
      <c r="E37" s="57">
        <v>1170</v>
      </c>
      <c r="F37" s="84">
        <v>14919.97</v>
      </c>
    </row>
    <row r="38" spans="1:6" outlineLevel="2" collapsed="1" x14ac:dyDescent="0.25">
      <c r="A38" s="56" t="s">
        <v>27</v>
      </c>
      <c r="B38" s="57" t="s">
        <v>28</v>
      </c>
      <c r="C38" s="57" t="s">
        <v>243</v>
      </c>
      <c r="D38" s="57">
        <v>42</v>
      </c>
      <c r="E38" s="57">
        <v>284</v>
      </c>
      <c r="F38" s="84">
        <v>50921.95</v>
      </c>
    </row>
    <row r="39" spans="1:6" outlineLevel="2" x14ac:dyDescent="0.25">
      <c r="A39" s="56" t="s">
        <v>27</v>
      </c>
      <c r="B39" s="57" t="s">
        <v>28</v>
      </c>
      <c r="C39" s="57" t="s">
        <v>232</v>
      </c>
      <c r="D39" s="57">
        <v>268</v>
      </c>
      <c r="E39" s="57">
        <v>3281</v>
      </c>
      <c r="F39" s="84">
        <v>207163.95</v>
      </c>
    </row>
    <row r="40" spans="1:6" outlineLevel="1" x14ac:dyDescent="0.25">
      <c r="A40" s="56"/>
      <c r="B40" s="82" t="s">
        <v>29</v>
      </c>
      <c r="C40" s="83"/>
      <c r="D40" s="90">
        <f>SUBTOTAL(9,D33:D39)</f>
        <v>633</v>
      </c>
      <c r="E40" s="90">
        <f>SUBTOTAL(9,E33:E39)</f>
        <v>5755</v>
      </c>
      <c r="F40" s="91">
        <f>SUBTOTAL(9,F33:F39)</f>
        <v>322567.05000000005</v>
      </c>
    </row>
    <row r="41" spans="1:6" outlineLevel="2" x14ac:dyDescent="0.25">
      <c r="A41" s="56" t="s">
        <v>91</v>
      </c>
      <c r="B41" s="57" t="s">
        <v>92</v>
      </c>
      <c r="C41" s="57" t="s">
        <v>238</v>
      </c>
      <c r="D41" s="57">
        <v>2</v>
      </c>
      <c r="E41" s="57">
        <v>13</v>
      </c>
      <c r="F41" s="84">
        <v>2100</v>
      </c>
    </row>
    <row r="42" spans="1:6" outlineLevel="2" x14ac:dyDescent="0.25">
      <c r="A42" s="56" t="s">
        <v>91</v>
      </c>
      <c r="B42" s="57" t="s">
        <v>92</v>
      </c>
      <c r="C42" s="57" t="s">
        <v>243</v>
      </c>
      <c r="D42" s="57">
        <v>95</v>
      </c>
      <c r="E42" s="57">
        <v>1802</v>
      </c>
      <c r="F42" s="84">
        <v>239842.55</v>
      </c>
    </row>
    <row r="43" spans="1:6" outlineLevel="2" x14ac:dyDescent="0.25">
      <c r="A43" s="56" t="s">
        <v>91</v>
      </c>
      <c r="B43" s="57" t="s">
        <v>92</v>
      </c>
      <c r="C43" s="57" t="s">
        <v>245</v>
      </c>
      <c r="D43" s="57">
        <v>1</v>
      </c>
      <c r="E43" s="57">
        <v>2</v>
      </c>
      <c r="F43" s="84">
        <v>1295</v>
      </c>
    </row>
    <row r="44" spans="1:6" outlineLevel="2" collapsed="1" x14ac:dyDescent="0.25">
      <c r="A44" s="56" t="s">
        <v>91</v>
      </c>
      <c r="B44" s="57" t="s">
        <v>92</v>
      </c>
      <c r="C44" s="57" t="s">
        <v>232</v>
      </c>
      <c r="D44" s="57">
        <v>12</v>
      </c>
      <c r="E44" s="57">
        <v>308</v>
      </c>
      <c r="F44" s="84">
        <v>38607</v>
      </c>
    </row>
    <row r="45" spans="1:6" outlineLevel="2" x14ac:dyDescent="0.25">
      <c r="A45" s="56" t="s">
        <v>91</v>
      </c>
      <c r="B45" s="57" t="s">
        <v>92</v>
      </c>
      <c r="C45" s="57" t="s">
        <v>237</v>
      </c>
      <c r="D45" s="57">
        <v>2</v>
      </c>
      <c r="E45" s="57">
        <v>16</v>
      </c>
      <c r="F45" s="84">
        <v>2231</v>
      </c>
    </row>
    <row r="46" spans="1:6" outlineLevel="1" x14ac:dyDescent="0.25">
      <c r="A46" s="56"/>
      <c r="B46" s="82" t="s">
        <v>93</v>
      </c>
      <c r="C46" s="83"/>
      <c r="D46" s="90">
        <f>SUBTOTAL(9,D41:D45)</f>
        <v>112</v>
      </c>
      <c r="E46" s="90">
        <f>SUBTOTAL(9,E41:E45)</f>
        <v>2141</v>
      </c>
      <c r="F46" s="91">
        <f>SUBTOTAL(9,F41:F45)</f>
        <v>284075.55</v>
      </c>
    </row>
    <row r="47" spans="1:6" outlineLevel="2" x14ac:dyDescent="0.25">
      <c r="A47" s="56" t="s">
        <v>30</v>
      </c>
      <c r="B47" s="57" t="s">
        <v>31</v>
      </c>
      <c r="C47" s="57" t="s">
        <v>232</v>
      </c>
      <c r="D47" s="57">
        <v>52</v>
      </c>
      <c r="E47" s="57">
        <v>788</v>
      </c>
      <c r="F47" s="84">
        <v>23880.65</v>
      </c>
    </row>
    <row r="48" spans="1:6" outlineLevel="2" x14ac:dyDescent="0.25">
      <c r="A48" s="56" t="s">
        <v>30</v>
      </c>
      <c r="B48" s="57" t="s">
        <v>31</v>
      </c>
      <c r="C48" s="57" t="s">
        <v>239</v>
      </c>
      <c r="D48" s="57">
        <v>4</v>
      </c>
      <c r="E48" s="57">
        <v>6</v>
      </c>
      <c r="F48" s="84">
        <v>2269.8000000000002</v>
      </c>
    </row>
    <row r="49" spans="1:6" outlineLevel="2" x14ac:dyDescent="0.25">
      <c r="A49" s="56" t="s">
        <v>30</v>
      </c>
      <c r="B49" s="57" t="s">
        <v>31</v>
      </c>
      <c r="C49" s="57" t="s">
        <v>250</v>
      </c>
      <c r="D49" s="57">
        <v>81</v>
      </c>
      <c r="E49" s="57">
        <v>1333</v>
      </c>
      <c r="F49" s="84">
        <v>72998.850000000006</v>
      </c>
    </row>
    <row r="50" spans="1:6" outlineLevel="2" collapsed="1" x14ac:dyDescent="0.25">
      <c r="A50" s="56" t="s">
        <v>30</v>
      </c>
      <c r="B50" s="57" t="s">
        <v>31</v>
      </c>
      <c r="C50" s="57" t="s">
        <v>230</v>
      </c>
      <c r="D50" s="57">
        <v>17</v>
      </c>
      <c r="E50" s="57">
        <v>371</v>
      </c>
      <c r="F50" s="84">
        <v>8341.6</v>
      </c>
    </row>
    <row r="51" spans="1:6" outlineLevel="2" x14ac:dyDescent="0.25">
      <c r="A51" s="56" t="s">
        <v>30</v>
      </c>
      <c r="B51" s="57" t="s">
        <v>31</v>
      </c>
      <c r="C51" s="57" t="s">
        <v>251</v>
      </c>
      <c r="D51" s="57">
        <v>39</v>
      </c>
      <c r="E51" s="57">
        <v>255</v>
      </c>
      <c r="F51" s="84">
        <v>3593.65</v>
      </c>
    </row>
    <row r="52" spans="1:6" outlineLevel="2" collapsed="1" x14ac:dyDescent="0.25">
      <c r="A52" s="56" t="s">
        <v>30</v>
      </c>
      <c r="B52" s="57" t="s">
        <v>31</v>
      </c>
      <c r="C52" s="57" t="s">
        <v>242</v>
      </c>
      <c r="D52" s="57">
        <v>169</v>
      </c>
      <c r="E52" s="57">
        <v>2181</v>
      </c>
      <c r="F52" s="84">
        <v>131412.69</v>
      </c>
    </row>
    <row r="53" spans="1:6" outlineLevel="2" x14ac:dyDescent="0.25">
      <c r="A53" s="56" t="s">
        <v>32</v>
      </c>
      <c r="B53" s="57" t="s">
        <v>31</v>
      </c>
      <c r="C53" s="57" t="s">
        <v>232</v>
      </c>
      <c r="D53" s="57">
        <v>17</v>
      </c>
      <c r="E53" s="57">
        <v>113</v>
      </c>
      <c r="F53" s="84">
        <v>10565.8</v>
      </c>
    </row>
    <row r="54" spans="1:6" outlineLevel="2" x14ac:dyDescent="0.25">
      <c r="A54" s="56" t="s">
        <v>32</v>
      </c>
      <c r="B54" s="57" t="s">
        <v>31</v>
      </c>
      <c r="C54" s="57" t="s">
        <v>236</v>
      </c>
      <c r="D54" s="57">
        <v>73</v>
      </c>
      <c r="E54" s="57">
        <v>349</v>
      </c>
      <c r="F54" s="84">
        <v>28123.23</v>
      </c>
    </row>
    <row r="55" spans="1:6" outlineLevel="1" x14ac:dyDescent="0.25">
      <c r="A55" s="56"/>
      <c r="B55" s="82" t="s">
        <v>33</v>
      </c>
      <c r="C55" s="83"/>
      <c r="D55" s="90">
        <f>SUBTOTAL(9,D47:D54)</f>
        <v>452</v>
      </c>
      <c r="E55" s="90">
        <f>SUBTOTAL(9,E47:E54)</f>
        <v>5396</v>
      </c>
      <c r="F55" s="91">
        <f>SUBTOTAL(9,F47:F54)</f>
        <v>281186.26999999996</v>
      </c>
    </row>
    <row r="56" spans="1:6" outlineLevel="2" x14ac:dyDescent="0.25">
      <c r="A56" s="56" t="s">
        <v>49</v>
      </c>
      <c r="B56" s="57" t="s">
        <v>50</v>
      </c>
      <c r="C56" s="57" t="s">
        <v>233</v>
      </c>
      <c r="D56" s="57">
        <v>5</v>
      </c>
      <c r="E56" s="57">
        <v>35</v>
      </c>
      <c r="F56" s="84">
        <v>785</v>
      </c>
    </row>
    <row r="57" spans="1:6" outlineLevel="2" collapsed="1" x14ac:dyDescent="0.25">
      <c r="A57" s="56" t="s">
        <v>49</v>
      </c>
      <c r="B57" s="57" t="s">
        <v>50</v>
      </c>
      <c r="C57" s="57" t="s">
        <v>232</v>
      </c>
      <c r="D57" s="57">
        <v>137</v>
      </c>
      <c r="E57" s="57">
        <v>1916</v>
      </c>
      <c r="F57" s="84">
        <v>118382.24</v>
      </c>
    </row>
    <row r="58" spans="1:6" outlineLevel="2" x14ac:dyDescent="0.25">
      <c r="A58" s="56" t="s">
        <v>49</v>
      </c>
      <c r="B58" s="57" t="s">
        <v>50</v>
      </c>
      <c r="C58" s="57" t="s">
        <v>239</v>
      </c>
      <c r="D58" s="57">
        <v>5</v>
      </c>
      <c r="E58" s="57">
        <v>26</v>
      </c>
      <c r="F58" s="84">
        <v>1365</v>
      </c>
    </row>
    <row r="59" spans="1:6" outlineLevel="2" collapsed="1" x14ac:dyDescent="0.25">
      <c r="A59" s="56" t="s">
        <v>49</v>
      </c>
      <c r="B59" s="57" t="s">
        <v>50</v>
      </c>
      <c r="C59" s="57" t="s">
        <v>230</v>
      </c>
      <c r="D59" s="57">
        <v>26</v>
      </c>
      <c r="E59" s="57">
        <v>557</v>
      </c>
      <c r="F59" s="84">
        <v>7187.25</v>
      </c>
    </row>
    <row r="60" spans="1:6" outlineLevel="2" x14ac:dyDescent="0.25">
      <c r="A60" s="56" t="s">
        <v>49</v>
      </c>
      <c r="B60" s="57" t="s">
        <v>50</v>
      </c>
      <c r="C60" s="57" t="s">
        <v>252</v>
      </c>
      <c r="D60" s="57">
        <v>232</v>
      </c>
      <c r="E60" s="57">
        <v>5666</v>
      </c>
      <c r="F60" s="84">
        <v>139520.25</v>
      </c>
    </row>
    <row r="61" spans="1:6" outlineLevel="1" x14ac:dyDescent="0.25">
      <c r="A61" s="56"/>
      <c r="B61" s="82" t="s">
        <v>51</v>
      </c>
      <c r="C61" s="83"/>
      <c r="D61" s="90">
        <f>SUBTOTAL(9,D56:D60)</f>
        <v>405</v>
      </c>
      <c r="E61" s="90">
        <f>SUBTOTAL(9,E56:E60)</f>
        <v>8200</v>
      </c>
      <c r="F61" s="91">
        <f>SUBTOTAL(9,F56:F60)</f>
        <v>267239.74</v>
      </c>
    </row>
    <row r="62" spans="1:6" outlineLevel="2" x14ac:dyDescent="0.25">
      <c r="A62" s="56" t="s">
        <v>24</v>
      </c>
      <c r="B62" s="57" t="s">
        <v>25</v>
      </c>
      <c r="C62" s="57" t="s">
        <v>244</v>
      </c>
      <c r="D62" s="57">
        <v>199</v>
      </c>
      <c r="E62" s="57">
        <v>4501</v>
      </c>
      <c r="F62" s="84">
        <v>212427.7</v>
      </c>
    </row>
    <row r="63" spans="1:6" outlineLevel="2" collapsed="1" x14ac:dyDescent="0.25">
      <c r="A63" s="56" t="s">
        <v>24</v>
      </c>
      <c r="B63" s="57" t="s">
        <v>25</v>
      </c>
      <c r="C63" s="57" t="s">
        <v>232</v>
      </c>
      <c r="D63" s="57">
        <v>28</v>
      </c>
      <c r="E63" s="57">
        <v>299</v>
      </c>
      <c r="F63" s="84">
        <v>18453.25</v>
      </c>
    </row>
    <row r="64" spans="1:6" outlineLevel="1" x14ac:dyDescent="0.25">
      <c r="A64" s="56"/>
      <c r="B64" s="82" t="s">
        <v>26</v>
      </c>
      <c r="C64" s="83"/>
      <c r="D64" s="90">
        <f>SUBTOTAL(9,D62:D63)</f>
        <v>227</v>
      </c>
      <c r="E64" s="90">
        <f>SUBTOTAL(9,E62:E63)</f>
        <v>4800</v>
      </c>
      <c r="F64" s="91">
        <f>SUBTOTAL(9,F62:F63)</f>
        <v>230880.95</v>
      </c>
    </row>
    <row r="65" spans="1:6" outlineLevel="2" x14ac:dyDescent="0.25">
      <c r="A65" s="56" t="s">
        <v>70</v>
      </c>
      <c r="B65" s="57" t="s">
        <v>71</v>
      </c>
      <c r="C65" s="57" t="s">
        <v>243</v>
      </c>
      <c r="D65" s="57">
        <v>2</v>
      </c>
      <c r="E65" s="57">
        <v>252</v>
      </c>
      <c r="F65" s="84">
        <v>6406</v>
      </c>
    </row>
    <row r="66" spans="1:6" outlineLevel="2" x14ac:dyDescent="0.25">
      <c r="A66" s="56" t="s">
        <v>70</v>
      </c>
      <c r="B66" s="57" t="s">
        <v>71</v>
      </c>
      <c r="C66" s="57" t="s">
        <v>250</v>
      </c>
      <c r="D66" s="57">
        <v>15</v>
      </c>
      <c r="E66" s="57">
        <v>237</v>
      </c>
      <c r="F66" s="84">
        <v>18078.5</v>
      </c>
    </row>
    <row r="67" spans="1:6" outlineLevel="2" collapsed="1" x14ac:dyDescent="0.25">
      <c r="A67" s="56" t="s">
        <v>70</v>
      </c>
      <c r="B67" s="57" t="s">
        <v>71</v>
      </c>
      <c r="C67" s="57" t="s">
        <v>241</v>
      </c>
      <c r="D67" s="57">
        <v>2</v>
      </c>
      <c r="E67" s="57">
        <v>252</v>
      </c>
      <c r="F67" s="84">
        <v>7341</v>
      </c>
    </row>
    <row r="68" spans="1:6" outlineLevel="2" x14ac:dyDescent="0.25">
      <c r="A68" s="56" t="s">
        <v>70</v>
      </c>
      <c r="B68" s="57" t="s">
        <v>71</v>
      </c>
      <c r="C68" s="57" t="s">
        <v>253</v>
      </c>
      <c r="D68" s="57">
        <v>134</v>
      </c>
      <c r="E68" s="57">
        <v>1853</v>
      </c>
      <c r="F68" s="84">
        <v>188167.49</v>
      </c>
    </row>
    <row r="69" spans="1:6" outlineLevel="1" x14ac:dyDescent="0.25">
      <c r="A69" s="56"/>
      <c r="B69" s="82" t="s">
        <v>72</v>
      </c>
      <c r="C69" s="83"/>
      <c r="D69" s="90">
        <f>SUBTOTAL(9,D65:D68)</f>
        <v>153</v>
      </c>
      <c r="E69" s="90">
        <f>SUBTOTAL(9,E65:E68)</f>
        <v>2594</v>
      </c>
      <c r="F69" s="91">
        <f>SUBTOTAL(9,F65:F68)</f>
        <v>219992.99</v>
      </c>
    </row>
    <row r="70" spans="1:6" outlineLevel="2" x14ac:dyDescent="0.25">
      <c r="A70" s="56" t="s">
        <v>43</v>
      </c>
      <c r="B70" s="57" t="s">
        <v>44</v>
      </c>
      <c r="C70" s="57" t="s">
        <v>232</v>
      </c>
      <c r="D70" s="57">
        <v>2</v>
      </c>
      <c r="E70" s="57">
        <v>2</v>
      </c>
      <c r="F70" s="84">
        <v>317</v>
      </c>
    </row>
    <row r="71" spans="1:6" outlineLevel="2" collapsed="1" x14ac:dyDescent="0.25">
      <c r="A71" s="56" t="s">
        <v>43</v>
      </c>
      <c r="B71" s="57" t="s">
        <v>44</v>
      </c>
      <c r="C71" s="57" t="s">
        <v>239</v>
      </c>
      <c r="D71" s="57">
        <v>161</v>
      </c>
      <c r="E71" s="57">
        <v>4868</v>
      </c>
      <c r="F71" s="84">
        <v>99793.74</v>
      </c>
    </row>
    <row r="72" spans="1:6" outlineLevel="2" x14ac:dyDescent="0.25">
      <c r="A72" s="56" t="s">
        <v>43</v>
      </c>
      <c r="B72" s="57" t="s">
        <v>44</v>
      </c>
      <c r="C72" s="57" t="s">
        <v>230</v>
      </c>
      <c r="D72" s="57">
        <v>82</v>
      </c>
      <c r="E72" s="57">
        <v>2143</v>
      </c>
      <c r="F72" s="84">
        <v>94270.65</v>
      </c>
    </row>
    <row r="73" spans="1:6" outlineLevel="1" x14ac:dyDescent="0.25">
      <c r="A73" s="56"/>
      <c r="B73" s="82" t="s">
        <v>45</v>
      </c>
      <c r="C73" s="83"/>
      <c r="D73" s="90">
        <f>SUBTOTAL(9,D70:D72)</f>
        <v>245</v>
      </c>
      <c r="E73" s="90">
        <f>SUBTOTAL(9,E70:E72)</f>
        <v>7013</v>
      </c>
      <c r="F73" s="91">
        <f>SUBTOTAL(9,F70:F72)</f>
        <v>194381.39</v>
      </c>
    </row>
    <row r="74" spans="1:6" outlineLevel="2" x14ac:dyDescent="0.25">
      <c r="A74" s="56" t="s">
        <v>64</v>
      </c>
      <c r="B74" s="57" t="s">
        <v>65</v>
      </c>
      <c r="C74" s="57" t="s">
        <v>237</v>
      </c>
      <c r="D74" s="57">
        <v>4</v>
      </c>
      <c r="E74" s="57">
        <v>20</v>
      </c>
      <c r="F74" s="84">
        <v>6561</v>
      </c>
    </row>
    <row r="75" spans="1:6" outlineLevel="2" x14ac:dyDescent="0.25">
      <c r="A75" s="56" t="s">
        <v>64</v>
      </c>
      <c r="B75" s="57" t="s">
        <v>65</v>
      </c>
      <c r="C75" s="57" t="s">
        <v>241</v>
      </c>
      <c r="D75" s="57">
        <v>8</v>
      </c>
      <c r="E75" s="57">
        <v>30</v>
      </c>
      <c r="F75" s="84">
        <v>2175.5</v>
      </c>
    </row>
    <row r="76" spans="1:6" outlineLevel="2" x14ac:dyDescent="0.25">
      <c r="A76" s="56" t="s">
        <v>64</v>
      </c>
      <c r="B76" s="57" t="s">
        <v>65</v>
      </c>
      <c r="C76" s="57" t="s">
        <v>232</v>
      </c>
      <c r="D76" s="57">
        <v>1</v>
      </c>
      <c r="E76" s="57">
        <v>2</v>
      </c>
      <c r="F76" s="84">
        <v>906</v>
      </c>
    </row>
    <row r="77" spans="1:6" outlineLevel="2" x14ac:dyDescent="0.25">
      <c r="A77" s="56" t="s">
        <v>64</v>
      </c>
      <c r="B77" s="57" t="s">
        <v>65</v>
      </c>
      <c r="C77" s="57" t="s">
        <v>245</v>
      </c>
      <c r="D77" s="57">
        <v>110</v>
      </c>
      <c r="E77" s="57">
        <v>3021</v>
      </c>
      <c r="F77" s="84">
        <v>159699.74</v>
      </c>
    </row>
    <row r="78" spans="1:6" outlineLevel="2" collapsed="1" x14ac:dyDescent="0.25">
      <c r="A78" s="56" t="s">
        <v>64</v>
      </c>
      <c r="B78" s="57" t="s">
        <v>65</v>
      </c>
      <c r="C78" s="57" t="s">
        <v>243</v>
      </c>
      <c r="D78" s="57">
        <v>1</v>
      </c>
      <c r="E78" s="57">
        <v>3</v>
      </c>
      <c r="F78" s="84">
        <v>1280</v>
      </c>
    </row>
    <row r="79" spans="1:6" outlineLevel="1" x14ac:dyDescent="0.25">
      <c r="A79" s="56"/>
      <c r="B79" s="82" t="s">
        <v>66</v>
      </c>
      <c r="C79" s="83"/>
      <c r="D79" s="90">
        <f>SUBTOTAL(9,D74:D78)</f>
        <v>124</v>
      </c>
      <c r="E79" s="90">
        <f>SUBTOTAL(9,E74:E78)</f>
        <v>3076</v>
      </c>
      <c r="F79" s="91">
        <f>SUBTOTAL(9,F74:F78)</f>
        <v>170622.24</v>
      </c>
    </row>
    <row r="80" spans="1:6" outlineLevel="2" collapsed="1" x14ac:dyDescent="0.25">
      <c r="A80" s="56" t="s">
        <v>58</v>
      </c>
      <c r="B80" s="56" t="s">
        <v>59</v>
      </c>
      <c r="C80" s="56" t="s">
        <v>254</v>
      </c>
      <c r="D80" s="56">
        <v>57</v>
      </c>
      <c r="E80" s="56">
        <v>3067</v>
      </c>
      <c r="F80" s="81">
        <v>54592.4</v>
      </c>
    </row>
    <row r="81" spans="1:6" outlineLevel="2" x14ac:dyDescent="0.25">
      <c r="A81" s="56" t="s">
        <v>58</v>
      </c>
      <c r="B81" s="56" t="s">
        <v>59</v>
      </c>
      <c r="C81" s="56" t="s">
        <v>236</v>
      </c>
      <c r="D81" s="56">
        <v>4</v>
      </c>
      <c r="E81" s="56">
        <v>125</v>
      </c>
      <c r="F81" s="81">
        <v>879.85</v>
      </c>
    </row>
    <row r="82" spans="1:6" outlineLevel="2" collapsed="1" x14ac:dyDescent="0.25">
      <c r="A82" s="56" t="s">
        <v>58</v>
      </c>
      <c r="B82" s="56" t="s">
        <v>59</v>
      </c>
      <c r="C82" s="56" t="s">
        <v>230</v>
      </c>
      <c r="D82" s="56">
        <v>106</v>
      </c>
      <c r="E82" s="56">
        <v>1450</v>
      </c>
      <c r="F82" s="81">
        <v>19042.330000000002</v>
      </c>
    </row>
    <row r="83" spans="1:6" outlineLevel="2" x14ac:dyDescent="0.25">
      <c r="A83" s="56" t="s">
        <v>58</v>
      </c>
      <c r="B83" s="56" t="s">
        <v>59</v>
      </c>
      <c r="C83" s="56" t="s">
        <v>245</v>
      </c>
      <c r="D83" s="56">
        <v>161</v>
      </c>
      <c r="E83" s="56">
        <v>3932</v>
      </c>
      <c r="F83" s="81">
        <v>86601.15</v>
      </c>
    </row>
    <row r="84" spans="1:6" outlineLevel="2" x14ac:dyDescent="0.25">
      <c r="A84" s="56" t="s">
        <v>58</v>
      </c>
      <c r="B84" s="56" t="s">
        <v>59</v>
      </c>
      <c r="C84" s="56" t="s">
        <v>255</v>
      </c>
      <c r="D84" s="56">
        <v>47</v>
      </c>
      <c r="E84" s="56">
        <v>134</v>
      </c>
      <c r="F84" s="81">
        <v>1009.1</v>
      </c>
    </row>
    <row r="85" spans="1:6" outlineLevel="2" x14ac:dyDescent="0.25">
      <c r="A85" s="56" t="s">
        <v>58</v>
      </c>
      <c r="B85" s="56" t="s">
        <v>59</v>
      </c>
      <c r="C85" s="56" t="s">
        <v>247</v>
      </c>
      <c r="D85" s="56">
        <v>35</v>
      </c>
      <c r="E85" s="56">
        <v>290</v>
      </c>
      <c r="F85" s="81">
        <v>3056.6</v>
      </c>
    </row>
    <row r="86" spans="1:6" outlineLevel="1" x14ac:dyDescent="0.25">
      <c r="A86" s="56"/>
      <c r="B86" s="82" t="s">
        <v>60</v>
      </c>
      <c r="C86" s="56"/>
      <c r="D86" s="90">
        <f>SUBTOTAL(9,D80:D85)</f>
        <v>410</v>
      </c>
      <c r="E86" s="90">
        <f>SUBTOTAL(9,E80:E85)</f>
        <v>8998</v>
      </c>
      <c r="F86" s="91">
        <f>SUBTOTAL(9,F80:F85)</f>
        <v>165181.43</v>
      </c>
    </row>
    <row r="87" spans="1:6" outlineLevel="2" x14ac:dyDescent="0.25">
      <c r="A87" s="56" t="s">
        <v>142</v>
      </c>
      <c r="B87" s="56" t="s">
        <v>143</v>
      </c>
      <c r="C87" s="56" t="s">
        <v>240</v>
      </c>
      <c r="D87" s="56">
        <v>5</v>
      </c>
      <c r="E87" s="56">
        <v>62</v>
      </c>
      <c r="F87" s="81">
        <v>4789</v>
      </c>
    </row>
    <row r="88" spans="1:6" outlineLevel="2" x14ac:dyDescent="0.25">
      <c r="A88" s="56" t="s">
        <v>142</v>
      </c>
      <c r="B88" s="56" t="s">
        <v>143</v>
      </c>
      <c r="C88" s="56" t="s">
        <v>234</v>
      </c>
      <c r="D88" s="56">
        <v>104</v>
      </c>
      <c r="E88" s="56">
        <v>1459</v>
      </c>
      <c r="F88" s="81">
        <v>146028.93</v>
      </c>
    </row>
    <row r="89" spans="1:6" outlineLevel="1" x14ac:dyDescent="0.25">
      <c r="A89" s="56"/>
      <c r="B89" s="82" t="s">
        <v>144</v>
      </c>
      <c r="C89" s="56"/>
      <c r="D89" s="90">
        <f>SUBTOTAL(9,D87:D88)</f>
        <v>109</v>
      </c>
      <c r="E89" s="90">
        <f>SUBTOTAL(9,E87:E88)</f>
        <v>1521</v>
      </c>
      <c r="F89" s="91">
        <f>SUBTOTAL(9,F87:F88)</f>
        <v>150817.93</v>
      </c>
    </row>
    <row r="90" spans="1:6" outlineLevel="2" collapsed="1" x14ac:dyDescent="0.25">
      <c r="A90" s="56" t="s">
        <v>137</v>
      </c>
      <c r="B90" s="56" t="s">
        <v>256</v>
      </c>
      <c r="C90" s="56" t="s">
        <v>257</v>
      </c>
      <c r="D90" s="56">
        <v>57</v>
      </c>
      <c r="E90" s="56">
        <v>871</v>
      </c>
      <c r="F90" s="81">
        <v>20982.48</v>
      </c>
    </row>
    <row r="91" spans="1:6" outlineLevel="2" x14ac:dyDescent="0.25">
      <c r="A91" s="56" t="s">
        <v>138</v>
      </c>
      <c r="B91" s="56" t="s">
        <v>256</v>
      </c>
      <c r="C91" s="56" t="s">
        <v>252</v>
      </c>
      <c r="D91" s="56">
        <v>4</v>
      </c>
      <c r="E91" s="56">
        <v>24</v>
      </c>
      <c r="F91" s="81">
        <v>81.7</v>
      </c>
    </row>
    <row r="92" spans="1:6" outlineLevel="2" collapsed="1" x14ac:dyDescent="0.25">
      <c r="A92" s="56" t="s">
        <v>138</v>
      </c>
      <c r="B92" s="56" t="s">
        <v>256</v>
      </c>
      <c r="C92" s="56" t="s">
        <v>230</v>
      </c>
      <c r="D92" s="56">
        <v>108</v>
      </c>
      <c r="E92" s="56">
        <v>13908</v>
      </c>
      <c r="F92" s="81">
        <v>121252.87</v>
      </c>
    </row>
    <row r="93" spans="1:6" outlineLevel="1" x14ac:dyDescent="0.25">
      <c r="A93" s="56"/>
      <c r="B93" s="82" t="s">
        <v>258</v>
      </c>
      <c r="C93" s="56"/>
      <c r="D93" s="90">
        <f>SUBTOTAL(9,D90:D92)</f>
        <v>169</v>
      </c>
      <c r="E93" s="90">
        <f>SUBTOTAL(9,E90:E92)</f>
        <v>14803</v>
      </c>
      <c r="F93" s="91">
        <f>SUBTOTAL(9,F90:F92)</f>
        <v>142317.04999999999</v>
      </c>
    </row>
    <row r="94" spans="1:6" outlineLevel="2" x14ac:dyDescent="0.25">
      <c r="A94" s="56" t="s">
        <v>88</v>
      </c>
      <c r="B94" s="56" t="s">
        <v>89</v>
      </c>
      <c r="C94" s="56" t="s">
        <v>250</v>
      </c>
      <c r="D94" s="56">
        <v>112</v>
      </c>
      <c r="E94" s="56">
        <v>3158</v>
      </c>
      <c r="F94" s="81">
        <v>140478.04999999999</v>
      </c>
    </row>
    <row r="95" spans="1:6" outlineLevel="1" x14ac:dyDescent="0.25">
      <c r="A95" s="56"/>
      <c r="B95" s="82" t="s">
        <v>90</v>
      </c>
      <c r="C95" s="56"/>
      <c r="D95" s="90">
        <f>SUBTOTAL(9,D94:D94)</f>
        <v>112</v>
      </c>
      <c r="E95" s="90">
        <f>SUBTOTAL(9,E94:E94)</f>
        <v>3158</v>
      </c>
      <c r="F95" s="91">
        <f>SUBTOTAL(9,F94:F94)</f>
        <v>140478.04999999999</v>
      </c>
    </row>
    <row r="96" spans="1:6" outlineLevel="2" collapsed="1" x14ac:dyDescent="0.25">
      <c r="A96" s="56" t="s">
        <v>40</v>
      </c>
      <c r="B96" s="56" t="s">
        <v>41</v>
      </c>
      <c r="C96" s="56" t="s">
        <v>240</v>
      </c>
      <c r="D96" s="56">
        <v>12</v>
      </c>
      <c r="E96" s="56">
        <v>873</v>
      </c>
      <c r="F96" s="81">
        <v>21792.799999999999</v>
      </c>
    </row>
    <row r="97" spans="1:6" outlineLevel="2" x14ac:dyDescent="0.25">
      <c r="A97" s="56" t="s">
        <v>40</v>
      </c>
      <c r="B97" s="56" t="s">
        <v>41</v>
      </c>
      <c r="C97" s="56" t="s">
        <v>235</v>
      </c>
      <c r="D97" s="56">
        <v>2</v>
      </c>
      <c r="E97" s="56">
        <v>25</v>
      </c>
      <c r="F97" s="81">
        <v>12076</v>
      </c>
    </row>
    <row r="98" spans="1:6" outlineLevel="2" x14ac:dyDescent="0.25">
      <c r="A98" s="56" t="s">
        <v>40</v>
      </c>
      <c r="B98" s="56" t="s">
        <v>41</v>
      </c>
      <c r="C98" s="56" t="s">
        <v>234</v>
      </c>
      <c r="D98" s="56">
        <v>8</v>
      </c>
      <c r="E98" s="56">
        <v>223</v>
      </c>
      <c r="F98" s="81">
        <v>17222.18</v>
      </c>
    </row>
    <row r="99" spans="1:6" outlineLevel="2" collapsed="1" x14ac:dyDescent="0.25">
      <c r="A99" s="56" t="s">
        <v>40</v>
      </c>
      <c r="B99" s="56" t="s">
        <v>41</v>
      </c>
      <c r="C99" s="56" t="s">
        <v>244</v>
      </c>
      <c r="D99" s="56">
        <v>14</v>
      </c>
      <c r="E99" s="56">
        <v>2496</v>
      </c>
      <c r="F99" s="81">
        <v>61072</v>
      </c>
    </row>
    <row r="100" spans="1:6" outlineLevel="1" x14ac:dyDescent="0.25">
      <c r="A100" s="56"/>
      <c r="B100" s="82" t="s">
        <v>42</v>
      </c>
      <c r="C100" s="56"/>
      <c r="D100" s="90">
        <f>SUBTOTAL(9,D96:D99)</f>
        <v>36</v>
      </c>
      <c r="E100" s="90">
        <f>SUBTOTAL(9,E96:E99)</f>
        <v>3617</v>
      </c>
      <c r="F100" s="91">
        <f>SUBTOTAL(9,F96:F99)</f>
        <v>112162.98000000001</v>
      </c>
    </row>
    <row r="101" spans="1:6" outlineLevel="2" x14ac:dyDescent="0.25">
      <c r="A101" s="56" t="s">
        <v>52</v>
      </c>
      <c r="B101" s="56" t="s">
        <v>53</v>
      </c>
      <c r="C101" s="56" t="s">
        <v>233</v>
      </c>
      <c r="D101" s="56">
        <v>11</v>
      </c>
      <c r="E101" s="56">
        <v>138</v>
      </c>
      <c r="F101" s="81">
        <v>1857</v>
      </c>
    </row>
    <row r="102" spans="1:6" outlineLevel="2" x14ac:dyDescent="0.25">
      <c r="A102" s="56" t="s">
        <v>52</v>
      </c>
      <c r="B102" s="56" t="s">
        <v>53</v>
      </c>
      <c r="C102" s="56" t="s">
        <v>259</v>
      </c>
      <c r="D102" s="56">
        <v>8</v>
      </c>
      <c r="E102" s="56">
        <v>146</v>
      </c>
      <c r="F102" s="81">
        <v>22299</v>
      </c>
    </row>
    <row r="103" spans="1:6" outlineLevel="2" x14ac:dyDescent="0.25">
      <c r="A103" s="56" t="s">
        <v>52</v>
      </c>
      <c r="B103" s="56" t="s">
        <v>53</v>
      </c>
      <c r="C103" s="56" t="s">
        <v>229</v>
      </c>
      <c r="D103" s="56">
        <v>2</v>
      </c>
      <c r="E103" s="56">
        <v>179</v>
      </c>
      <c r="F103" s="81">
        <v>74395</v>
      </c>
    </row>
    <row r="104" spans="1:6" outlineLevel="1" x14ac:dyDescent="0.25">
      <c r="A104" s="56"/>
      <c r="B104" s="82" t="s">
        <v>54</v>
      </c>
      <c r="C104" s="56"/>
      <c r="D104" s="90">
        <f>SUBTOTAL(9,D101:D103)</f>
        <v>21</v>
      </c>
      <c r="E104" s="90">
        <f>SUBTOTAL(9,E101:E103)</f>
        <v>463</v>
      </c>
      <c r="F104" s="91">
        <f>SUBTOTAL(9,F101:F103)</f>
        <v>98551</v>
      </c>
    </row>
    <row r="105" spans="1:6" outlineLevel="2" collapsed="1" x14ac:dyDescent="0.25">
      <c r="A105" s="56" t="s">
        <v>82</v>
      </c>
      <c r="B105" s="56" t="s">
        <v>83</v>
      </c>
      <c r="C105" s="56" t="s">
        <v>230</v>
      </c>
      <c r="D105" s="56">
        <v>8</v>
      </c>
      <c r="E105" s="56">
        <v>75</v>
      </c>
      <c r="F105" s="81">
        <v>11194</v>
      </c>
    </row>
    <row r="106" spans="1:6" outlineLevel="2" x14ac:dyDescent="0.25">
      <c r="A106" s="56" t="s">
        <v>82</v>
      </c>
      <c r="B106" s="56" t="s">
        <v>83</v>
      </c>
      <c r="C106" s="56" t="s">
        <v>260</v>
      </c>
      <c r="D106" s="56">
        <v>29</v>
      </c>
      <c r="E106" s="56">
        <v>1105</v>
      </c>
      <c r="F106" s="81">
        <v>86264.5</v>
      </c>
    </row>
    <row r="107" spans="1:6" outlineLevel="1" x14ac:dyDescent="0.25">
      <c r="A107" s="56"/>
      <c r="B107" s="82" t="s">
        <v>84</v>
      </c>
      <c r="C107" s="56"/>
      <c r="D107" s="90">
        <f>SUBTOTAL(9,D105:D106)</f>
        <v>37</v>
      </c>
      <c r="E107" s="90">
        <f>SUBTOTAL(9,E105:E106)</f>
        <v>1180</v>
      </c>
      <c r="F107" s="91">
        <f>SUBTOTAL(9,F105:F106)</f>
        <v>97458.5</v>
      </c>
    </row>
    <row r="108" spans="1:6" outlineLevel="2" x14ac:dyDescent="0.25">
      <c r="A108" s="56" t="s">
        <v>116</v>
      </c>
      <c r="B108" s="56" t="s">
        <v>117</v>
      </c>
      <c r="C108" s="56" t="s">
        <v>255</v>
      </c>
      <c r="D108" s="56">
        <v>29</v>
      </c>
      <c r="E108" s="56">
        <v>56</v>
      </c>
      <c r="F108" s="81">
        <v>473.05</v>
      </c>
    </row>
    <row r="109" spans="1:6" outlineLevel="2" x14ac:dyDescent="0.25">
      <c r="A109" s="56" t="s">
        <v>116</v>
      </c>
      <c r="B109" s="56" t="s">
        <v>117</v>
      </c>
      <c r="C109" s="56" t="s">
        <v>230</v>
      </c>
      <c r="D109" s="56">
        <v>118</v>
      </c>
      <c r="E109" s="56">
        <v>2267</v>
      </c>
      <c r="F109" s="81">
        <v>26704.974999999999</v>
      </c>
    </row>
    <row r="110" spans="1:6" outlineLevel="2" x14ac:dyDescent="0.25">
      <c r="A110" s="56" t="s">
        <v>116</v>
      </c>
      <c r="B110" s="56" t="s">
        <v>117</v>
      </c>
      <c r="C110" s="56" t="s">
        <v>232</v>
      </c>
      <c r="D110" s="56">
        <v>89</v>
      </c>
      <c r="E110" s="56">
        <v>1638</v>
      </c>
      <c r="F110" s="81">
        <v>20499.8</v>
      </c>
    </row>
    <row r="111" spans="1:6" outlineLevel="2" x14ac:dyDescent="0.25">
      <c r="A111" s="56" t="s">
        <v>116</v>
      </c>
      <c r="B111" s="56" t="s">
        <v>117</v>
      </c>
      <c r="C111" s="56" t="s">
        <v>254</v>
      </c>
      <c r="D111" s="56">
        <v>42</v>
      </c>
      <c r="E111" s="56">
        <v>3235</v>
      </c>
      <c r="F111" s="81">
        <v>46507.75</v>
      </c>
    </row>
    <row r="112" spans="1:6" outlineLevel="1" x14ac:dyDescent="0.25">
      <c r="A112" s="56"/>
      <c r="B112" s="82" t="s">
        <v>118</v>
      </c>
      <c r="C112" s="56"/>
      <c r="D112" s="90">
        <f>SUBTOTAL(9,D108:D111)</f>
        <v>278</v>
      </c>
      <c r="E112" s="90">
        <f>SUBTOTAL(9,E108:E111)</f>
        <v>7196</v>
      </c>
      <c r="F112" s="91">
        <f>SUBTOTAL(9,F108:F111)</f>
        <v>94185.574999999997</v>
      </c>
    </row>
    <row r="113" spans="1:6" outlineLevel="2" collapsed="1" x14ac:dyDescent="0.25">
      <c r="A113" s="56" t="s">
        <v>113</v>
      </c>
      <c r="B113" s="56" t="s">
        <v>114</v>
      </c>
      <c r="C113" s="56" t="s">
        <v>242</v>
      </c>
      <c r="D113" s="56">
        <v>64</v>
      </c>
      <c r="E113" s="56">
        <v>2556</v>
      </c>
      <c r="F113" s="81">
        <v>93084.35</v>
      </c>
    </row>
    <row r="114" spans="1:6" outlineLevel="1" x14ac:dyDescent="0.25">
      <c r="A114" s="56"/>
      <c r="B114" s="82" t="s">
        <v>115</v>
      </c>
      <c r="C114" s="56"/>
      <c r="D114" s="90">
        <f>SUBTOTAL(9,D113:D113)</f>
        <v>64</v>
      </c>
      <c r="E114" s="90">
        <f>SUBTOTAL(9,E113:E113)</f>
        <v>2556</v>
      </c>
      <c r="F114" s="91">
        <f>SUBTOTAL(9,F113:F113)</f>
        <v>93084.35</v>
      </c>
    </row>
    <row r="115" spans="1:6" outlineLevel="2" x14ac:dyDescent="0.25">
      <c r="A115" s="56" t="s">
        <v>61</v>
      </c>
      <c r="B115" s="56" t="s">
        <v>62</v>
      </c>
      <c r="C115" s="56" t="s">
        <v>245</v>
      </c>
      <c r="D115" s="56">
        <v>5</v>
      </c>
      <c r="E115" s="56">
        <v>455</v>
      </c>
      <c r="F115" s="81">
        <v>8148</v>
      </c>
    </row>
    <row r="116" spans="1:6" outlineLevel="2" x14ac:dyDescent="0.25">
      <c r="A116" s="56" t="s">
        <v>61</v>
      </c>
      <c r="B116" s="56" t="s">
        <v>62</v>
      </c>
      <c r="C116" s="56" t="s">
        <v>246</v>
      </c>
      <c r="D116" s="56">
        <v>11</v>
      </c>
      <c r="E116" s="56">
        <v>45</v>
      </c>
      <c r="F116" s="81">
        <v>16584.95</v>
      </c>
    </row>
    <row r="117" spans="1:6" outlineLevel="2" x14ac:dyDescent="0.25">
      <c r="A117" s="56" t="s">
        <v>61</v>
      </c>
      <c r="B117" s="56" t="s">
        <v>62</v>
      </c>
      <c r="C117" s="56" t="s">
        <v>241</v>
      </c>
      <c r="D117" s="56">
        <v>15</v>
      </c>
      <c r="E117" s="56">
        <v>167</v>
      </c>
      <c r="F117" s="81">
        <v>6662.5</v>
      </c>
    </row>
    <row r="118" spans="1:6" outlineLevel="2" collapsed="1" x14ac:dyDescent="0.25">
      <c r="A118" s="56" t="s">
        <v>61</v>
      </c>
      <c r="B118" s="56" t="s">
        <v>62</v>
      </c>
      <c r="C118" s="56" t="s">
        <v>253</v>
      </c>
      <c r="D118" s="56">
        <v>11</v>
      </c>
      <c r="E118" s="56">
        <v>52</v>
      </c>
      <c r="F118" s="81">
        <v>19242</v>
      </c>
    </row>
    <row r="119" spans="1:6" outlineLevel="2" x14ac:dyDescent="0.25">
      <c r="A119" s="56" t="s">
        <v>61</v>
      </c>
      <c r="B119" s="56" t="s">
        <v>62</v>
      </c>
      <c r="C119" s="56" t="s">
        <v>243</v>
      </c>
      <c r="D119" s="56">
        <v>1</v>
      </c>
      <c r="E119" s="56">
        <v>34</v>
      </c>
      <c r="F119" s="81">
        <v>1394</v>
      </c>
    </row>
    <row r="120" spans="1:6" outlineLevel="2" collapsed="1" x14ac:dyDescent="0.25">
      <c r="A120" s="56" t="s">
        <v>61</v>
      </c>
      <c r="B120" s="56" t="s">
        <v>62</v>
      </c>
      <c r="C120" s="56" t="s">
        <v>238</v>
      </c>
      <c r="D120" s="56">
        <v>5</v>
      </c>
      <c r="E120" s="56">
        <v>37</v>
      </c>
      <c r="F120" s="81">
        <v>15440</v>
      </c>
    </row>
    <row r="121" spans="1:6" outlineLevel="2" x14ac:dyDescent="0.25">
      <c r="A121" s="56" t="s">
        <v>61</v>
      </c>
      <c r="B121" s="56" t="s">
        <v>62</v>
      </c>
      <c r="C121" s="56" t="s">
        <v>250</v>
      </c>
      <c r="D121" s="56">
        <v>5</v>
      </c>
      <c r="E121" s="56">
        <v>9</v>
      </c>
      <c r="F121" s="81">
        <v>3924</v>
      </c>
    </row>
    <row r="122" spans="1:6" outlineLevel="2" x14ac:dyDescent="0.25">
      <c r="A122" s="56" t="s">
        <v>61</v>
      </c>
      <c r="B122" s="56" t="s">
        <v>62</v>
      </c>
      <c r="C122" s="56" t="s">
        <v>242</v>
      </c>
      <c r="D122" s="56">
        <v>14</v>
      </c>
      <c r="E122" s="56">
        <v>193</v>
      </c>
      <c r="F122" s="81">
        <v>12750.8</v>
      </c>
    </row>
    <row r="123" spans="1:6" outlineLevel="1" x14ac:dyDescent="0.25">
      <c r="A123" s="56"/>
      <c r="B123" s="82" t="s">
        <v>63</v>
      </c>
      <c r="C123" s="56"/>
      <c r="D123" s="90">
        <f>SUBTOTAL(9,D115:D122)</f>
        <v>67</v>
      </c>
      <c r="E123" s="90">
        <f>SUBTOTAL(9,E115:E122)</f>
        <v>992</v>
      </c>
      <c r="F123" s="91">
        <f>SUBTOTAL(9,F115:F122)</f>
        <v>84146.25</v>
      </c>
    </row>
    <row r="124" spans="1:6" outlineLevel="2" x14ac:dyDescent="0.25">
      <c r="A124" s="56" t="s">
        <v>169</v>
      </c>
      <c r="B124" s="56" t="s">
        <v>170</v>
      </c>
      <c r="C124" s="56" t="s">
        <v>240</v>
      </c>
      <c r="D124" s="56">
        <v>53</v>
      </c>
      <c r="E124" s="56">
        <v>737</v>
      </c>
      <c r="F124" s="81">
        <v>80872.58</v>
      </c>
    </row>
    <row r="125" spans="1:6" outlineLevel="1" x14ac:dyDescent="0.25">
      <c r="A125" s="56"/>
      <c r="B125" s="82" t="s">
        <v>171</v>
      </c>
      <c r="C125" s="56"/>
      <c r="D125" s="90">
        <f>SUBTOTAL(9,D124:D124)</f>
        <v>53</v>
      </c>
      <c r="E125" s="90">
        <f>SUBTOTAL(9,E124:E124)</f>
        <v>737</v>
      </c>
      <c r="F125" s="91">
        <f>SUBTOTAL(9,F124:F124)</f>
        <v>80872.58</v>
      </c>
    </row>
    <row r="126" spans="1:6" outlineLevel="2" x14ac:dyDescent="0.25">
      <c r="A126" s="56" t="s">
        <v>151</v>
      </c>
      <c r="B126" s="56" t="s">
        <v>152</v>
      </c>
      <c r="C126" s="56" t="s">
        <v>235</v>
      </c>
      <c r="D126" s="56">
        <v>170</v>
      </c>
      <c r="E126" s="56">
        <v>587</v>
      </c>
      <c r="F126" s="81">
        <v>61158.1</v>
      </c>
    </row>
    <row r="127" spans="1:6" outlineLevel="2" collapsed="1" x14ac:dyDescent="0.25">
      <c r="A127" s="56" t="s">
        <v>151</v>
      </c>
      <c r="B127" s="56" t="s">
        <v>152</v>
      </c>
      <c r="C127" s="56" t="s">
        <v>237</v>
      </c>
      <c r="D127" s="56">
        <v>2</v>
      </c>
      <c r="E127" s="56">
        <v>3</v>
      </c>
      <c r="F127" s="81">
        <v>1024</v>
      </c>
    </row>
    <row r="128" spans="1:6" outlineLevel="2" x14ac:dyDescent="0.25">
      <c r="A128" s="56" t="s">
        <v>151</v>
      </c>
      <c r="B128" s="56" t="s">
        <v>152</v>
      </c>
      <c r="C128" s="56" t="s">
        <v>240</v>
      </c>
      <c r="D128" s="56">
        <v>2</v>
      </c>
      <c r="E128" s="56">
        <v>2</v>
      </c>
      <c r="F128" s="81">
        <v>59</v>
      </c>
    </row>
    <row r="129" spans="1:6" outlineLevel="1" x14ac:dyDescent="0.25">
      <c r="A129" s="56"/>
      <c r="B129" s="82" t="s">
        <v>153</v>
      </c>
      <c r="C129" s="56"/>
      <c r="D129" s="90">
        <f>SUBTOTAL(9,D126:D128)</f>
        <v>174</v>
      </c>
      <c r="E129" s="90">
        <f>SUBTOTAL(9,E126:E128)</f>
        <v>592</v>
      </c>
      <c r="F129" s="91">
        <f>SUBTOTAL(9,F126:F128)</f>
        <v>62241.1</v>
      </c>
    </row>
    <row r="130" spans="1:6" outlineLevel="2" x14ac:dyDescent="0.25">
      <c r="A130" s="56" t="s">
        <v>107</v>
      </c>
      <c r="B130" s="56" t="s">
        <v>108</v>
      </c>
      <c r="C130" s="56" t="s">
        <v>248</v>
      </c>
      <c r="D130" s="56">
        <v>89</v>
      </c>
      <c r="E130" s="56">
        <v>1528</v>
      </c>
      <c r="F130" s="81">
        <v>51152.55</v>
      </c>
    </row>
    <row r="131" spans="1:6" outlineLevel="2" collapsed="1" x14ac:dyDescent="0.25">
      <c r="A131" s="56" t="s">
        <v>107</v>
      </c>
      <c r="B131" s="56" t="s">
        <v>108</v>
      </c>
      <c r="C131" s="56" t="s">
        <v>231</v>
      </c>
      <c r="D131" s="56">
        <v>4</v>
      </c>
      <c r="E131" s="56">
        <v>4</v>
      </c>
      <c r="F131" s="81">
        <v>2152</v>
      </c>
    </row>
    <row r="132" spans="1:6" outlineLevel="2" x14ac:dyDescent="0.25">
      <c r="A132" s="56" t="s">
        <v>107</v>
      </c>
      <c r="B132" s="56" t="s">
        <v>108</v>
      </c>
      <c r="C132" s="56" t="s">
        <v>235</v>
      </c>
      <c r="D132" s="56">
        <v>3</v>
      </c>
      <c r="E132" s="56">
        <v>17</v>
      </c>
      <c r="F132" s="81">
        <v>7812</v>
      </c>
    </row>
    <row r="133" spans="1:6" outlineLevel="1" x14ac:dyDescent="0.25">
      <c r="A133" s="56"/>
      <c r="B133" s="82" t="s">
        <v>109</v>
      </c>
      <c r="C133" s="56"/>
      <c r="D133" s="90">
        <f>SUBTOTAL(9,D130:D132)</f>
        <v>96</v>
      </c>
      <c r="E133" s="90">
        <f>SUBTOTAL(9,E130:E132)</f>
        <v>1549</v>
      </c>
      <c r="F133" s="91">
        <f>SUBTOTAL(9,F130:F132)</f>
        <v>61116.55</v>
      </c>
    </row>
    <row r="134" spans="1:6" outlineLevel="2" x14ac:dyDescent="0.25">
      <c r="A134" s="56" t="s">
        <v>128</v>
      </c>
      <c r="B134" s="56" t="s">
        <v>129</v>
      </c>
      <c r="C134" s="56" t="s">
        <v>261</v>
      </c>
      <c r="D134" s="56">
        <v>30</v>
      </c>
      <c r="E134" s="56">
        <v>2165</v>
      </c>
      <c r="F134" s="81">
        <v>41634</v>
      </c>
    </row>
    <row r="135" spans="1:6" outlineLevel="1" x14ac:dyDescent="0.25">
      <c r="A135" s="56"/>
      <c r="B135" s="82" t="s">
        <v>130</v>
      </c>
      <c r="C135" s="56"/>
      <c r="D135" s="90">
        <f>SUBTOTAL(9,D134:D134)</f>
        <v>30</v>
      </c>
      <c r="E135" s="90">
        <f>SUBTOTAL(9,E134:E134)</f>
        <v>2165</v>
      </c>
      <c r="F135" s="91">
        <f>SUBTOTAL(9,F134:F134)</f>
        <v>41634</v>
      </c>
    </row>
    <row r="136" spans="1:6" outlineLevel="2" x14ac:dyDescent="0.25">
      <c r="A136" s="56" t="s">
        <v>262</v>
      </c>
      <c r="B136" s="56" t="s">
        <v>263</v>
      </c>
      <c r="C136" s="56" t="s">
        <v>240</v>
      </c>
      <c r="D136" s="56">
        <v>13</v>
      </c>
      <c r="E136" s="56">
        <v>65</v>
      </c>
      <c r="F136" s="81">
        <v>22849</v>
      </c>
    </row>
    <row r="137" spans="1:6" outlineLevel="2" x14ac:dyDescent="0.25">
      <c r="A137" s="56" t="s">
        <v>262</v>
      </c>
      <c r="B137" s="56" t="s">
        <v>263</v>
      </c>
      <c r="C137" s="56" t="s">
        <v>245</v>
      </c>
      <c r="D137" s="56">
        <v>4</v>
      </c>
      <c r="E137" s="56">
        <v>300</v>
      </c>
      <c r="F137" s="81">
        <v>7909</v>
      </c>
    </row>
    <row r="138" spans="1:6" outlineLevel="2" collapsed="1" x14ac:dyDescent="0.25">
      <c r="A138" s="56" t="s">
        <v>262</v>
      </c>
      <c r="B138" s="56" t="s">
        <v>263</v>
      </c>
      <c r="C138" s="56" t="s">
        <v>234</v>
      </c>
      <c r="D138" s="56">
        <v>1</v>
      </c>
      <c r="E138" s="56">
        <v>13</v>
      </c>
      <c r="F138" s="81">
        <v>6895</v>
      </c>
    </row>
    <row r="139" spans="1:6" outlineLevel="1" x14ac:dyDescent="0.25">
      <c r="A139" s="56"/>
      <c r="B139" s="82" t="s">
        <v>264</v>
      </c>
      <c r="C139" s="56"/>
      <c r="D139" s="90">
        <f>SUBTOTAL(9,D136:D138)</f>
        <v>18</v>
      </c>
      <c r="E139" s="90">
        <f>SUBTOTAL(9,E136:E138)</f>
        <v>378</v>
      </c>
      <c r="F139" s="91">
        <f>SUBTOTAL(9,F136:F138)</f>
        <v>37653</v>
      </c>
    </row>
    <row r="140" spans="1:6" outlineLevel="2" x14ac:dyDescent="0.25">
      <c r="A140" s="56" t="s">
        <v>37</v>
      </c>
      <c r="B140" s="56" t="s">
        <v>38</v>
      </c>
      <c r="C140" s="56" t="s">
        <v>246</v>
      </c>
      <c r="D140" s="56">
        <v>6</v>
      </c>
      <c r="E140" s="56">
        <v>237</v>
      </c>
      <c r="F140" s="81">
        <v>35669</v>
      </c>
    </row>
    <row r="141" spans="1:6" outlineLevel="2" x14ac:dyDescent="0.25">
      <c r="A141" s="56" t="s">
        <v>37</v>
      </c>
      <c r="B141" s="56" t="s">
        <v>38</v>
      </c>
      <c r="C141" s="56" t="s">
        <v>242</v>
      </c>
      <c r="D141" s="56">
        <v>1</v>
      </c>
      <c r="E141" s="56">
        <v>3</v>
      </c>
      <c r="F141" s="81">
        <v>1329</v>
      </c>
    </row>
    <row r="142" spans="1:6" outlineLevel="2" x14ac:dyDescent="0.25">
      <c r="A142" s="56" t="s">
        <v>37</v>
      </c>
      <c r="B142" s="56" t="s">
        <v>38</v>
      </c>
      <c r="C142" s="56" t="s">
        <v>245</v>
      </c>
      <c r="D142" s="56">
        <v>1</v>
      </c>
      <c r="E142" s="56">
        <v>1</v>
      </c>
      <c r="F142" s="81">
        <v>20</v>
      </c>
    </row>
    <row r="143" spans="1:6" outlineLevel="1" x14ac:dyDescent="0.25">
      <c r="A143" s="56"/>
      <c r="B143" s="82" t="s">
        <v>39</v>
      </c>
      <c r="C143" s="56"/>
      <c r="D143" s="90">
        <f>SUBTOTAL(9,D140:D142)</f>
        <v>8</v>
      </c>
      <c r="E143" s="90">
        <f>SUBTOTAL(9,E140:E142)</f>
        <v>241</v>
      </c>
      <c r="F143" s="91">
        <f>SUBTOTAL(9,F140:F142)</f>
        <v>37018</v>
      </c>
    </row>
    <row r="144" spans="1:6" outlineLevel="2" x14ac:dyDescent="0.25">
      <c r="A144" s="56" t="s">
        <v>139</v>
      </c>
      <c r="B144" s="56" t="s">
        <v>140</v>
      </c>
      <c r="C144" s="56" t="s">
        <v>241</v>
      </c>
      <c r="D144" s="56">
        <v>9</v>
      </c>
      <c r="E144" s="56">
        <v>28</v>
      </c>
      <c r="F144" s="81">
        <v>2350.5</v>
      </c>
    </row>
    <row r="145" spans="1:6" outlineLevel="2" x14ac:dyDescent="0.25">
      <c r="A145" s="56" t="s">
        <v>139</v>
      </c>
      <c r="B145" s="56" t="s">
        <v>140</v>
      </c>
      <c r="C145" s="56" t="s">
        <v>238</v>
      </c>
      <c r="D145" s="56">
        <v>16</v>
      </c>
      <c r="E145" s="56">
        <v>120</v>
      </c>
      <c r="F145" s="81">
        <v>16666.5</v>
      </c>
    </row>
    <row r="146" spans="1:6" outlineLevel="2" x14ac:dyDescent="0.25">
      <c r="A146" s="56" t="s">
        <v>139</v>
      </c>
      <c r="B146" s="56" t="s">
        <v>140</v>
      </c>
      <c r="C146" s="56" t="s">
        <v>250</v>
      </c>
      <c r="D146" s="56">
        <v>11</v>
      </c>
      <c r="E146" s="56">
        <v>235</v>
      </c>
      <c r="F146" s="81">
        <v>12726</v>
      </c>
    </row>
    <row r="147" spans="1:6" outlineLevel="1" x14ac:dyDescent="0.25">
      <c r="A147" s="56"/>
      <c r="B147" s="82" t="s">
        <v>141</v>
      </c>
      <c r="C147" s="56"/>
      <c r="D147" s="90">
        <f>SUBTOTAL(9,D144:D146)</f>
        <v>36</v>
      </c>
      <c r="E147" s="90">
        <f>SUBTOTAL(9,E144:E146)</f>
        <v>383</v>
      </c>
      <c r="F147" s="91">
        <f>SUBTOTAL(9,F144:F146)</f>
        <v>31743</v>
      </c>
    </row>
    <row r="148" spans="1:6" outlineLevel="2" x14ac:dyDescent="0.25">
      <c r="A148" s="56" t="s">
        <v>46</v>
      </c>
      <c r="B148" s="56" t="s">
        <v>47</v>
      </c>
      <c r="C148" s="56" t="s">
        <v>245</v>
      </c>
      <c r="D148" s="56">
        <v>1</v>
      </c>
      <c r="E148" s="56">
        <v>2</v>
      </c>
      <c r="F148" s="81">
        <v>950</v>
      </c>
    </row>
    <row r="149" spans="1:6" outlineLevel="2" collapsed="1" x14ac:dyDescent="0.25">
      <c r="A149" s="56" t="s">
        <v>46</v>
      </c>
      <c r="B149" s="56" t="s">
        <v>47</v>
      </c>
      <c r="C149" s="56" t="s">
        <v>243</v>
      </c>
      <c r="D149" s="56">
        <v>1</v>
      </c>
      <c r="E149" s="56">
        <v>5</v>
      </c>
      <c r="F149" s="81">
        <v>1907</v>
      </c>
    </row>
    <row r="150" spans="1:6" outlineLevel="2" x14ac:dyDescent="0.25">
      <c r="A150" s="56" t="s">
        <v>46</v>
      </c>
      <c r="B150" s="56" t="s">
        <v>47</v>
      </c>
      <c r="C150" s="56" t="s">
        <v>246</v>
      </c>
      <c r="D150" s="56">
        <v>12</v>
      </c>
      <c r="E150" s="56">
        <v>62</v>
      </c>
      <c r="F150" s="81">
        <v>1867.2</v>
      </c>
    </row>
    <row r="151" spans="1:6" outlineLevel="2" x14ac:dyDescent="0.25">
      <c r="A151" s="56" t="s">
        <v>46</v>
      </c>
      <c r="B151" s="56" t="s">
        <v>47</v>
      </c>
      <c r="C151" s="56" t="s">
        <v>250</v>
      </c>
      <c r="D151" s="56">
        <v>22</v>
      </c>
      <c r="E151" s="56">
        <v>539</v>
      </c>
      <c r="F151" s="81">
        <v>26687.35</v>
      </c>
    </row>
    <row r="152" spans="1:6" outlineLevel="1" x14ac:dyDescent="0.25">
      <c r="A152" s="56"/>
      <c r="B152" s="82" t="s">
        <v>48</v>
      </c>
      <c r="C152" s="56"/>
      <c r="D152" s="90">
        <f>SUBTOTAL(9,D148:D151)</f>
        <v>36</v>
      </c>
      <c r="E152" s="90">
        <f>SUBTOTAL(9,E148:E151)</f>
        <v>608</v>
      </c>
      <c r="F152" s="91">
        <f>SUBTOTAL(9,F148:F151)</f>
        <v>31411.55</v>
      </c>
    </row>
    <row r="153" spans="1:6" outlineLevel="2" x14ac:dyDescent="0.25">
      <c r="A153" s="56" t="s">
        <v>67</v>
      </c>
      <c r="B153" s="56" t="s">
        <v>68</v>
      </c>
      <c r="C153" s="56" t="s">
        <v>243</v>
      </c>
      <c r="D153" s="56">
        <v>17</v>
      </c>
      <c r="E153" s="56">
        <v>244</v>
      </c>
      <c r="F153" s="81">
        <v>14618.65</v>
      </c>
    </row>
    <row r="154" spans="1:6" outlineLevel="2" x14ac:dyDescent="0.25">
      <c r="A154" s="56" t="s">
        <v>67</v>
      </c>
      <c r="B154" s="56" t="s">
        <v>68</v>
      </c>
      <c r="C154" s="56" t="s">
        <v>233</v>
      </c>
      <c r="D154" s="56">
        <v>13</v>
      </c>
      <c r="E154" s="56">
        <v>324</v>
      </c>
      <c r="F154" s="81">
        <v>4198.5</v>
      </c>
    </row>
    <row r="155" spans="1:6" outlineLevel="2" x14ac:dyDescent="0.25">
      <c r="A155" s="56" t="s">
        <v>67</v>
      </c>
      <c r="B155" s="56" t="s">
        <v>68</v>
      </c>
      <c r="C155" s="56" t="s">
        <v>252</v>
      </c>
      <c r="D155" s="56">
        <v>7</v>
      </c>
      <c r="E155" s="56">
        <v>274</v>
      </c>
      <c r="F155" s="81">
        <v>9439.5</v>
      </c>
    </row>
    <row r="156" spans="1:6" outlineLevel="1" x14ac:dyDescent="0.25">
      <c r="A156" s="56"/>
      <c r="B156" s="82" t="s">
        <v>69</v>
      </c>
      <c r="C156" s="56"/>
      <c r="D156" s="90">
        <f>SUBTOTAL(9,D153:D155)</f>
        <v>37</v>
      </c>
      <c r="E156" s="90">
        <f>SUBTOTAL(9,E153:E155)</f>
        <v>842</v>
      </c>
      <c r="F156" s="91">
        <f>SUBTOTAL(9,F153:F155)</f>
        <v>28256.65</v>
      </c>
    </row>
    <row r="157" spans="1:6" outlineLevel="2" x14ac:dyDescent="0.25">
      <c r="A157" s="56" t="s">
        <v>224</v>
      </c>
      <c r="B157" s="56" t="s">
        <v>225</v>
      </c>
      <c r="C157" s="56" t="s">
        <v>261</v>
      </c>
      <c r="D157" s="56">
        <v>20</v>
      </c>
      <c r="E157" s="56">
        <v>541</v>
      </c>
      <c r="F157" s="81">
        <v>25721.200000000001</v>
      </c>
    </row>
    <row r="158" spans="1:6" outlineLevel="1" x14ac:dyDescent="0.25">
      <c r="A158" s="56"/>
      <c r="B158" s="82" t="s">
        <v>226</v>
      </c>
      <c r="C158" s="56"/>
      <c r="D158" s="90">
        <f>SUBTOTAL(9,D157:D157)</f>
        <v>20</v>
      </c>
      <c r="E158" s="90">
        <f>SUBTOTAL(9,E157:E157)</f>
        <v>541</v>
      </c>
      <c r="F158" s="91">
        <f>SUBTOTAL(9,F157:F157)</f>
        <v>25721.200000000001</v>
      </c>
    </row>
    <row r="159" spans="1:6" outlineLevel="2" x14ac:dyDescent="0.25">
      <c r="A159" s="56" t="s">
        <v>178</v>
      </c>
      <c r="B159" s="56" t="s">
        <v>179</v>
      </c>
      <c r="C159" s="56" t="s">
        <v>250</v>
      </c>
      <c r="D159" s="56">
        <v>25</v>
      </c>
      <c r="E159" s="56">
        <v>111</v>
      </c>
      <c r="F159" s="81">
        <v>17405.2</v>
      </c>
    </row>
    <row r="160" spans="1:6" outlineLevel="2" collapsed="1" x14ac:dyDescent="0.25">
      <c r="A160" s="56" t="s">
        <v>178</v>
      </c>
      <c r="B160" s="56" t="s">
        <v>179</v>
      </c>
      <c r="C160" s="56" t="s">
        <v>253</v>
      </c>
      <c r="D160" s="56">
        <v>5</v>
      </c>
      <c r="E160" s="56">
        <v>18</v>
      </c>
      <c r="F160" s="81">
        <v>7735.8</v>
      </c>
    </row>
    <row r="161" spans="1:6" outlineLevel="1" x14ac:dyDescent="0.25">
      <c r="A161" s="56"/>
      <c r="B161" s="82" t="s">
        <v>180</v>
      </c>
      <c r="C161" s="56"/>
      <c r="D161" s="90">
        <f>SUBTOTAL(9,D159:D160)</f>
        <v>30</v>
      </c>
      <c r="E161" s="90">
        <f>SUBTOTAL(9,E159:E160)</f>
        <v>129</v>
      </c>
      <c r="F161" s="91">
        <f>SUBTOTAL(9,F159:F160)</f>
        <v>25141</v>
      </c>
    </row>
    <row r="162" spans="1:6" outlineLevel="2" x14ac:dyDescent="0.25">
      <c r="A162" s="56" t="s">
        <v>265</v>
      </c>
      <c r="B162" s="56" t="s">
        <v>266</v>
      </c>
      <c r="C162" s="56" t="s">
        <v>230</v>
      </c>
      <c r="D162" s="56">
        <v>5</v>
      </c>
      <c r="E162" s="56">
        <v>16</v>
      </c>
      <c r="F162" s="81">
        <v>605</v>
      </c>
    </row>
    <row r="163" spans="1:6" outlineLevel="2" x14ac:dyDescent="0.25">
      <c r="A163" s="56" t="s">
        <v>267</v>
      </c>
      <c r="B163" s="56" t="s">
        <v>266</v>
      </c>
      <c r="C163" s="56" t="s">
        <v>230</v>
      </c>
      <c r="D163" s="56">
        <v>28</v>
      </c>
      <c r="E163" s="56">
        <v>191</v>
      </c>
      <c r="F163" s="81">
        <v>2604.5500000000002</v>
      </c>
    </row>
    <row r="164" spans="1:6" outlineLevel="2" x14ac:dyDescent="0.25">
      <c r="A164" s="56" t="s">
        <v>268</v>
      </c>
      <c r="B164" s="56" t="s">
        <v>266</v>
      </c>
      <c r="C164" s="56" t="s">
        <v>230</v>
      </c>
      <c r="D164" s="56">
        <v>68</v>
      </c>
      <c r="E164" s="56">
        <v>180</v>
      </c>
      <c r="F164" s="81">
        <v>2960.95</v>
      </c>
    </row>
    <row r="165" spans="1:6" outlineLevel="2" x14ac:dyDescent="0.25">
      <c r="A165" s="56" t="s">
        <v>269</v>
      </c>
      <c r="B165" s="56" t="s">
        <v>266</v>
      </c>
      <c r="C165" s="56" t="s">
        <v>230</v>
      </c>
      <c r="D165" s="56">
        <v>8</v>
      </c>
      <c r="E165" s="56">
        <v>100</v>
      </c>
      <c r="F165" s="81">
        <v>1095.1600000000001</v>
      </c>
    </row>
    <row r="166" spans="1:6" outlineLevel="2" collapsed="1" x14ac:dyDescent="0.25">
      <c r="A166" s="56" t="s">
        <v>270</v>
      </c>
      <c r="B166" s="56" t="s">
        <v>266</v>
      </c>
      <c r="C166" s="56" t="s">
        <v>230</v>
      </c>
      <c r="D166" s="56">
        <v>93</v>
      </c>
      <c r="E166" s="56">
        <v>278</v>
      </c>
      <c r="F166" s="81">
        <v>16188.78</v>
      </c>
    </row>
    <row r="167" spans="1:6" outlineLevel="1" x14ac:dyDescent="0.25">
      <c r="A167" s="56"/>
      <c r="B167" s="82" t="s">
        <v>271</v>
      </c>
      <c r="C167" s="56"/>
      <c r="D167" s="90">
        <f>SUBTOTAL(9,D162:D166)</f>
        <v>202</v>
      </c>
      <c r="E167" s="90">
        <f>SUBTOTAL(9,E162:E166)</f>
        <v>765</v>
      </c>
      <c r="F167" s="91">
        <f>SUBTOTAL(9,F162:F166)</f>
        <v>23454.440000000002</v>
      </c>
    </row>
    <row r="168" spans="1:6" outlineLevel="2" collapsed="1" x14ac:dyDescent="0.25">
      <c r="A168" s="56" t="s">
        <v>100</v>
      </c>
      <c r="B168" s="56" t="s">
        <v>101</v>
      </c>
      <c r="C168" s="56" t="s">
        <v>233</v>
      </c>
      <c r="D168" s="56">
        <v>126</v>
      </c>
      <c r="E168" s="56">
        <v>1507</v>
      </c>
      <c r="F168" s="81">
        <v>20811.5</v>
      </c>
    </row>
    <row r="169" spans="1:6" outlineLevel="1" x14ac:dyDescent="0.25">
      <c r="A169" s="56"/>
      <c r="B169" s="82" t="s">
        <v>102</v>
      </c>
      <c r="C169" s="56"/>
      <c r="D169" s="90">
        <f>SUBTOTAL(9,D168:D168)</f>
        <v>126</v>
      </c>
      <c r="E169" s="90">
        <f>SUBTOTAL(9,E168:E168)</f>
        <v>1507</v>
      </c>
      <c r="F169" s="91">
        <f>SUBTOTAL(9,F168:F168)</f>
        <v>20811.5</v>
      </c>
    </row>
    <row r="170" spans="1:6" outlineLevel="2" collapsed="1" x14ac:dyDescent="0.25">
      <c r="A170" s="56" t="s">
        <v>97</v>
      </c>
      <c r="B170" s="56" t="s">
        <v>98</v>
      </c>
      <c r="C170" s="56" t="s">
        <v>253</v>
      </c>
      <c r="D170" s="56">
        <v>3</v>
      </c>
      <c r="E170" s="56">
        <v>43</v>
      </c>
      <c r="F170" s="81">
        <v>5354</v>
      </c>
    </row>
    <row r="171" spans="1:6" outlineLevel="2" x14ac:dyDescent="0.25">
      <c r="A171" s="56" t="s">
        <v>97</v>
      </c>
      <c r="B171" s="56" t="s">
        <v>98</v>
      </c>
      <c r="C171" s="56" t="s">
        <v>250</v>
      </c>
      <c r="D171" s="56">
        <v>3</v>
      </c>
      <c r="E171" s="56">
        <v>49</v>
      </c>
      <c r="F171" s="81">
        <v>14956</v>
      </c>
    </row>
    <row r="172" spans="1:6" outlineLevel="1" x14ac:dyDescent="0.25">
      <c r="A172" s="56"/>
      <c r="B172" s="82" t="s">
        <v>99</v>
      </c>
      <c r="C172" s="56"/>
      <c r="D172" s="90">
        <f>SUBTOTAL(9,D170:D171)</f>
        <v>6</v>
      </c>
      <c r="E172" s="90">
        <f>SUBTOTAL(9,E170:E171)</f>
        <v>92</v>
      </c>
      <c r="F172" s="91">
        <f>SUBTOTAL(9,F170:F171)</f>
        <v>20310</v>
      </c>
    </row>
    <row r="173" spans="1:6" outlineLevel="2" x14ac:dyDescent="0.25">
      <c r="A173" s="56" t="s">
        <v>122</v>
      </c>
      <c r="B173" s="56" t="s">
        <v>123</v>
      </c>
      <c r="C173" s="56" t="s">
        <v>261</v>
      </c>
      <c r="D173" s="56">
        <v>9</v>
      </c>
      <c r="E173" s="56">
        <v>313</v>
      </c>
      <c r="F173" s="81">
        <v>19949.8</v>
      </c>
    </row>
    <row r="174" spans="1:6" outlineLevel="1" x14ac:dyDescent="0.25">
      <c r="A174" s="56"/>
      <c r="B174" s="82" t="s">
        <v>124</v>
      </c>
      <c r="C174" s="56"/>
      <c r="D174" s="90">
        <f>SUBTOTAL(9,D173:D173)</f>
        <v>9</v>
      </c>
      <c r="E174" s="90">
        <f>SUBTOTAL(9,E173:E173)</f>
        <v>313</v>
      </c>
      <c r="F174" s="91">
        <f>SUBTOTAL(9,F173:F173)</f>
        <v>19949.8</v>
      </c>
    </row>
    <row r="175" spans="1:6" outlineLevel="2" x14ac:dyDescent="0.25">
      <c r="A175" s="56" t="s">
        <v>145</v>
      </c>
      <c r="B175" s="56" t="s">
        <v>146</v>
      </c>
      <c r="C175" s="56" t="s">
        <v>257</v>
      </c>
      <c r="D175" s="56">
        <v>45</v>
      </c>
      <c r="E175" s="56">
        <v>1339</v>
      </c>
      <c r="F175" s="81">
        <v>13297.6</v>
      </c>
    </row>
    <row r="176" spans="1:6" outlineLevel="2" collapsed="1" x14ac:dyDescent="0.25">
      <c r="A176" s="56" t="s">
        <v>145</v>
      </c>
      <c r="B176" s="56" t="s">
        <v>146</v>
      </c>
      <c r="C176" s="56" t="s">
        <v>252</v>
      </c>
      <c r="D176" s="56">
        <v>12</v>
      </c>
      <c r="E176" s="56">
        <v>49</v>
      </c>
      <c r="F176" s="81">
        <v>195.7</v>
      </c>
    </row>
    <row r="177" spans="1:6" outlineLevel="1" x14ac:dyDescent="0.25">
      <c r="A177" s="56"/>
      <c r="B177" s="82" t="s">
        <v>147</v>
      </c>
      <c r="C177" s="56"/>
      <c r="D177" s="90">
        <f>SUBTOTAL(9,D175:D176)</f>
        <v>57</v>
      </c>
      <c r="E177" s="90">
        <f>SUBTOTAL(9,E175:E176)</f>
        <v>1388</v>
      </c>
      <c r="F177" s="91">
        <f>SUBTOTAL(9,F175:F176)</f>
        <v>13493.300000000001</v>
      </c>
    </row>
    <row r="178" spans="1:6" outlineLevel="2" x14ac:dyDescent="0.25">
      <c r="A178" s="56" t="s">
        <v>79</v>
      </c>
      <c r="B178" s="56" t="s">
        <v>80</v>
      </c>
      <c r="C178" s="56" t="s">
        <v>240</v>
      </c>
      <c r="D178" s="56">
        <v>12</v>
      </c>
      <c r="E178" s="56">
        <v>30</v>
      </c>
      <c r="F178" s="81">
        <v>4330.79</v>
      </c>
    </row>
    <row r="179" spans="1:6" outlineLevel="2" collapsed="1" x14ac:dyDescent="0.25">
      <c r="A179" s="56" t="s">
        <v>79</v>
      </c>
      <c r="B179" s="56" t="s">
        <v>80</v>
      </c>
      <c r="C179" s="56" t="s">
        <v>251</v>
      </c>
      <c r="D179" s="56">
        <v>7</v>
      </c>
      <c r="E179" s="56">
        <v>68</v>
      </c>
      <c r="F179" s="81">
        <v>875.54</v>
      </c>
    </row>
    <row r="180" spans="1:6" outlineLevel="2" x14ac:dyDescent="0.25">
      <c r="A180" s="56" t="s">
        <v>79</v>
      </c>
      <c r="B180" s="56" t="s">
        <v>80</v>
      </c>
      <c r="C180" s="56" t="s">
        <v>232</v>
      </c>
      <c r="D180" s="56">
        <v>19</v>
      </c>
      <c r="E180" s="56">
        <v>423</v>
      </c>
      <c r="F180" s="81">
        <v>4729.5</v>
      </c>
    </row>
    <row r="181" spans="1:6" outlineLevel="2" x14ac:dyDescent="0.25">
      <c r="A181" s="56" t="s">
        <v>79</v>
      </c>
      <c r="B181" s="56" t="s">
        <v>80</v>
      </c>
      <c r="C181" s="56" t="s">
        <v>230</v>
      </c>
      <c r="D181" s="56">
        <v>1</v>
      </c>
      <c r="E181" s="56">
        <v>37</v>
      </c>
      <c r="F181" s="81">
        <v>1024.5</v>
      </c>
    </row>
    <row r="182" spans="1:6" outlineLevel="1" x14ac:dyDescent="0.25">
      <c r="A182" s="56"/>
      <c r="B182" s="82" t="s">
        <v>81</v>
      </c>
      <c r="C182" s="56"/>
      <c r="D182" s="90">
        <f>SUBTOTAL(9,D178:D181)</f>
        <v>39</v>
      </c>
      <c r="E182" s="90">
        <f>SUBTOTAL(9,E178:E181)</f>
        <v>558</v>
      </c>
      <c r="F182" s="91">
        <f>SUBTOTAL(9,F178:F181)</f>
        <v>10960.33</v>
      </c>
    </row>
    <row r="183" spans="1:6" outlineLevel="2" collapsed="1" x14ac:dyDescent="0.25">
      <c r="A183" s="56" t="s">
        <v>157</v>
      </c>
      <c r="B183" s="56" t="s">
        <v>158</v>
      </c>
      <c r="C183" s="56" t="s">
        <v>230</v>
      </c>
      <c r="D183" s="56">
        <v>20</v>
      </c>
      <c r="E183" s="56">
        <v>212</v>
      </c>
      <c r="F183" s="81">
        <v>8194</v>
      </c>
    </row>
    <row r="184" spans="1:6" outlineLevel="1" x14ac:dyDescent="0.25">
      <c r="A184" s="56"/>
      <c r="B184" s="82" t="s">
        <v>159</v>
      </c>
      <c r="C184" s="56"/>
      <c r="D184" s="90">
        <f>SUBTOTAL(9,D183:D183)</f>
        <v>20</v>
      </c>
      <c r="E184" s="90">
        <f>SUBTOTAL(9,E183:E183)</f>
        <v>212</v>
      </c>
      <c r="F184" s="91">
        <f>SUBTOTAL(9,F183:F183)</f>
        <v>8194</v>
      </c>
    </row>
    <row r="185" spans="1:6" outlineLevel="2" x14ac:dyDescent="0.25">
      <c r="A185" s="56" t="s">
        <v>181</v>
      </c>
      <c r="B185" s="56" t="s">
        <v>182</v>
      </c>
      <c r="C185" s="56" t="s">
        <v>244</v>
      </c>
      <c r="D185" s="56">
        <v>1</v>
      </c>
      <c r="E185" s="56">
        <v>62</v>
      </c>
      <c r="F185" s="81">
        <v>367</v>
      </c>
    </row>
    <row r="186" spans="1:6" outlineLevel="2" collapsed="1" x14ac:dyDescent="0.25">
      <c r="A186" s="56" t="s">
        <v>181</v>
      </c>
      <c r="B186" s="56" t="s">
        <v>182</v>
      </c>
      <c r="C186" s="56" t="s">
        <v>272</v>
      </c>
      <c r="D186" s="56">
        <v>3</v>
      </c>
      <c r="E186" s="56">
        <v>489</v>
      </c>
      <c r="F186" s="81">
        <v>3952</v>
      </c>
    </row>
    <row r="187" spans="1:6" outlineLevel="2" x14ac:dyDescent="0.25">
      <c r="A187" s="56" t="s">
        <v>181</v>
      </c>
      <c r="B187" s="56" t="s">
        <v>182</v>
      </c>
      <c r="C187" s="56" t="s">
        <v>252</v>
      </c>
      <c r="D187" s="56">
        <v>3</v>
      </c>
      <c r="E187" s="56">
        <v>14</v>
      </c>
      <c r="F187" s="81">
        <v>2395</v>
      </c>
    </row>
    <row r="188" spans="1:6" outlineLevel="1" x14ac:dyDescent="0.25">
      <c r="A188" s="56"/>
      <c r="B188" s="82" t="s">
        <v>183</v>
      </c>
      <c r="C188" s="56"/>
      <c r="D188" s="90">
        <f>SUBTOTAL(9,D185:D187)</f>
        <v>7</v>
      </c>
      <c r="E188" s="90">
        <f>SUBTOTAL(9,E185:E187)</f>
        <v>565</v>
      </c>
      <c r="F188" s="91">
        <f>SUBTOTAL(9,F185:F187)</f>
        <v>6714</v>
      </c>
    </row>
    <row r="189" spans="1:6" outlineLevel="2" x14ac:dyDescent="0.25">
      <c r="A189" s="56" t="s">
        <v>190</v>
      </c>
      <c r="B189" s="56" t="s">
        <v>191</v>
      </c>
      <c r="C189" s="56" t="s">
        <v>238</v>
      </c>
      <c r="D189" s="56">
        <v>2</v>
      </c>
      <c r="E189" s="56">
        <v>13</v>
      </c>
      <c r="F189" s="81">
        <v>6669</v>
      </c>
    </row>
    <row r="190" spans="1:6" outlineLevel="1" x14ac:dyDescent="0.25">
      <c r="A190" s="56"/>
      <c r="B190" s="82" t="s">
        <v>192</v>
      </c>
      <c r="C190" s="56"/>
      <c r="D190" s="90">
        <f>SUBTOTAL(9,D189:D189)</f>
        <v>2</v>
      </c>
      <c r="E190" s="90">
        <f>SUBTOTAL(9,E189:E189)</f>
        <v>13</v>
      </c>
      <c r="F190" s="91">
        <f>SUBTOTAL(9,F189:F189)</f>
        <v>6669</v>
      </c>
    </row>
    <row r="191" spans="1:6" outlineLevel="2" collapsed="1" x14ac:dyDescent="0.25">
      <c r="A191" s="56" t="s">
        <v>172</v>
      </c>
      <c r="B191" s="56" t="s">
        <v>173</v>
      </c>
      <c r="C191" s="56" t="s">
        <v>235</v>
      </c>
      <c r="D191" s="56">
        <v>3</v>
      </c>
      <c r="E191" s="56">
        <v>28</v>
      </c>
      <c r="F191" s="81">
        <v>1021</v>
      </c>
    </row>
    <row r="192" spans="1:6" outlineLevel="2" x14ac:dyDescent="0.25">
      <c r="A192" s="56" t="s">
        <v>172</v>
      </c>
      <c r="B192" s="56" t="s">
        <v>173</v>
      </c>
      <c r="C192" s="56" t="s">
        <v>240</v>
      </c>
      <c r="D192" s="56">
        <v>3</v>
      </c>
      <c r="E192" s="56">
        <v>10</v>
      </c>
      <c r="F192" s="81">
        <v>4780.2</v>
      </c>
    </row>
    <row r="193" spans="1:6" outlineLevel="1" x14ac:dyDescent="0.25">
      <c r="A193" s="56"/>
      <c r="B193" s="82" t="s">
        <v>174</v>
      </c>
      <c r="C193" s="56"/>
      <c r="D193" s="90">
        <f>SUBTOTAL(9,D191:D192)</f>
        <v>6</v>
      </c>
      <c r="E193" s="90">
        <f>SUBTOTAL(9,E191:E192)</f>
        <v>38</v>
      </c>
      <c r="F193" s="91">
        <f>SUBTOTAL(9,F191:F192)</f>
        <v>5801.2</v>
      </c>
    </row>
    <row r="194" spans="1:6" outlineLevel="2" collapsed="1" x14ac:dyDescent="0.25">
      <c r="A194" s="56" t="s">
        <v>119</v>
      </c>
      <c r="B194" s="56" t="s">
        <v>120</v>
      </c>
      <c r="C194" s="56" t="s">
        <v>260</v>
      </c>
      <c r="D194" s="56">
        <v>1</v>
      </c>
      <c r="E194" s="56">
        <v>11</v>
      </c>
      <c r="F194" s="81">
        <v>5723</v>
      </c>
    </row>
    <row r="195" spans="1:6" outlineLevel="1" x14ac:dyDescent="0.25">
      <c r="A195" s="56"/>
      <c r="B195" s="82" t="s">
        <v>121</v>
      </c>
      <c r="C195" s="56"/>
      <c r="D195" s="90">
        <f>SUBTOTAL(9,D194:D194)</f>
        <v>1</v>
      </c>
      <c r="E195" s="90">
        <f>SUBTOTAL(9,E194:E194)</f>
        <v>11</v>
      </c>
      <c r="F195" s="91">
        <f>SUBTOTAL(9,F194:F194)</f>
        <v>5723</v>
      </c>
    </row>
    <row r="196" spans="1:6" outlineLevel="2" x14ac:dyDescent="0.25">
      <c r="A196" s="56" t="s">
        <v>148</v>
      </c>
      <c r="B196" s="56" t="s">
        <v>149</v>
      </c>
      <c r="C196" s="56" t="s">
        <v>238</v>
      </c>
      <c r="D196" s="56">
        <v>1</v>
      </c>
      <c r="E196" s="56">
        <v>1</v>
      </c>
      <c r="F196" s="81">
        <v>218</v>
      </c>
    </row>
    <row r="197" spans="1:6" outlineLevel="2" collapsed="1" x14ac:dyDescent="0.25">
      <c r="A197" s="56" t="s">
        <v>148</v>
      </c>
      <c r="B197" s="56" t="s">
        <v>149</v>
      </c>
      <c r="C197" s="56" t="s">
        <v>260</v>
      </c>
      <c r="D197" s="56">
        <v>3</v>
      </c>
      <c r="E197" s="56">
        <v>7</v>
      </c>
      <c r="F197" s="81">
        <v>1179.1500000000001</v>
      </c>
    </row>
    <row r="198" spans="1:6" outlineLevel="2" x14ac:dyDescent="0.25">
      <c r="A198" s="56" t="s">
        <v>148</v>
      </c>
      <c r="B198" s="56" t="s">
        <v>149</v>
      </c>
      <c r="C198" s="56" t="s">
        <v>241</v>
      </c>
      <c r="D198" s="56">
        <v>4</v>
      </c>
      <c r="E198" s="56">
        <v>143</v>
      </c>
      <c r="F198" s="81">
        <v>4117.45</v>
      </c>
    </row>
    <row r="199" spans="1:6" outlineLevel="1" x14ac:dyDescent="0.25">
      <c r="A199" s="56"/>
      <c r="B199" s="82" t="s">
        <v>150</v>
      </c>
      <c r="C199" s="56"/>
      <c r="D199" s="90">
        <f>SUBTOTAL(9,D196:D198)</f>
        <v>8</v>
      </c>
      <c r="E199" s="90">
        <f>SUBTOTAL(9,E196:E198)</f>
        <v>151</v>
      </c>
      <c r="F199" s="91">
        <f>SUBTOTAL(9,F196:F198)</f>
        <v>5514.6</v>
      </c>
    </row>
    <row r="200" spans="1:6" outlineLevel="2" x14ac:dyDescent="0.25">
      <c r="A200" s="56" t="s">
        <v>110</v>
      </c>
      <c r="B200" s="56" t="s">
        <v>111</v>
      </c>
      <c r="C200" s="56" t="s">
        <v>240</v>
      </c>
      <c r="D200" s="56">
        <v>1</v>
      </c>
      <c r="E200" s="56">
        <v>40</v>
      </c>
      <c r="F200" s="81">
        <v>5240</v>
      </c>
    </row>
    <row r="201" spans="1:6" outlineLevel="1" x14ac:dyDescent="0.25">
      <c r="A201" s="56"/>
      <c r="B201" s="82" t="s">
        <v>112</v>
      </c>
      <c r="C201" s="56"/>
      <c r="D201" s="90">
        <f>SUBTOTAL(9,D200:D200)</f>
        <v>1</v>
      </c>
      <c r="E201" s="90">
        <f>SUBTOTAL(9,E200:E200)</f>
        <v>40</v>
      </c>
      <c r="F201" s="91">
        <f>SUBTOTAL(9,F200:F200)</f>
        <v>5240</v>
      </c>
    </row>
    <row r="202" spans="1:6" outlineLevel="2" collapsed="1" x14ac:dyDescent="0.25">
      <c r="A202" s="56" t="s">
        <v>209</v>
      </c>
      <c r="B202" s="56" t="s">
        <v>210</v>
      </c>
      <c r="C202" s="56" t="s">
        <v>240</v>
      </c>
      <c r="D202" s="56">
        <v>3</v>
      </c>
      <c r="E202" s="56">
        <v>17</v>
      </c>
      <c r="F202" s="81">
        <v>5058</v>
      </c>
    </row>
    <row r="203" spans="1:6" outlineLevel="1" x14ac:dyDescent="0.25">
      <c r="A203" s="56"/>
      <c r="B203" s="82" t="s">
        <v>211</v>
      </c>
      <c r="C203" s="56"/>
      <c r="D203" s="90">
        <f>SUBTOTAL(9,D202:D202)</f>
        <v>3</v>
      </c>
      <c r="E203" s="90">
        <f>SUBTOTAL(9,E202:E202)</f>
        <v>17</v>
      </c>
      <c r="F203" s="91">
        <f>SUBTOTAL(9,F202:F202)</f>
        <v>5058</v>
      </c>
    </row>
    <row r="204" spans="1:6" outlineLevel="2" collapsed="1" x14ac:dyDescent="0.25">
      <c r="A204" s="56" t="s">
        <v>215</v>
      </c>
      <c r="B204" s="56" t="s">
        <v>216</v>
      </c>
      <c r="C204" s="56" t="s">
        <v>261</v>
      </c>
      <c r="D204" s="56">
        <v>3</v>
      </c>
      <c r="E204" s="56">
        <v>482</v>
      </c>
      <c r="F204" s="81">
        <v>4741</v>
      </c>
    </row>
    <row r="205" spans="1:6" outlineLevel="1" x14ac:dyDescent="0.25">
      <c r="A205" s="56"/>
      <c r="B205" s="82" t="s">
        <v>217</v>
      </c>
      <c r="C205" s="56"/>
      <c r="D205" s="90">
        <f>SUBTOTAL(9,D204:D204)</f>
        <v>3</v>
      </c>
      <c r="E205" s="90">
        <f>SUBTOTAL(9,E204:E204)</f>
        <v>482</v>
      </c>
      <c r="F205" s="91">
        <f>SUBTOTAL(9,F204:F204)</f>
        <v>4741</v>
      </c>
    </row>
    <row r="206" spans="1:6" outlineLevel="2" x14ac:dyDescent="0.25">
      <c r="A206" s="56" t="s">
        <v>131</v>
      </c>
      <c r="B206" s="56" t="s">
        <v>132</v>
      </c>
      <c r="C206" s="56" t="s">
        <v>250</v>
      </c>
      <c r="D206" s="56">
        <v>7</v>
      </c>
      <c r="E206" s="56">
        <v>48</v>
      </c>
      <c r="F206" s="81">
        <v>3737.6</v>
      </c>
    </row>
    <row r="207" spans="1:6" outlineLevel="1" x14ac:dyDescent="0.25">
      <c r="A207" s="56"/>
      <c r="B207" s="82" t="s">
        <v>133</v>
      </c>
      <c r="C207" s="56"/>
      <c r="D207" s="90">
        <f>SUBTOTAL(9,D206:D206)</f>
        <v>7</v>
      </c>
      <c r="E207" s="90">
        <f>SUBTOTAL(9,E206:E206)</f>
        <v>48</v>
      </c>
      <c r="F207" s="91">
        <f>SUBTOTAL(9,F206:F206)</f>
        <v>3737.6</v>
      </c>
    </row>
    <row r="208" spans="1:6" outlineLevel="2" x14ac:dyDescent="0.25">
      <c r="A208" s="56" t="s">
        <v>218</v>
      </c>
      <c r="B208" s="56" t="s">
        <v>219</v>
      </c>
      <c r="C208" s="56" t="s">
        <v>246</v>
      </c>
      <c r="D208" s="56">
        <v>1</v>
      </c>
      <c r="E208" s="56">
        <v>5</v>
      </c>
      <c r="F208" s="81">
        <v>3360</v>
      </c>
    </row>
    <row r="209" spans="1:6" outlineLevel="1" x14ac:dyDescent="0.25">
      <c r="A209" s="56"/>
      <c r="B209" s="82" t="s">
        <v>220</v>
      </c>
      <c r="C209" s="56"/>
      <c r="D209" s="90">
        <f>SUBTOTAL(9,D208:D208)</f>
        <v>1</v>
      </c>
      <c r="E209" s="90">
        <f>SUBTOTAL(9,E208:E208)</f>
        <v>5</v>
      </c>
      <c r="F209" s="91">
        <f>SUBTOTAL(9,F208:F208)</f>
        <v>3360</v>
      </c>
    </row>
    <row r="210" spans="1:6" outlineLevel="2" x14ac:dyDescent="0.25">
      <c r="A210" s="56" t="s">
        <v>193</v>
      </c>
      <c r="B210" s="56" t="s">
        <v>194</v>
      </c>
      <c r="C210" s="56" t="s">
        <v>230</v>
      </c>
      <c r="D210" s="56">
        <v>4</v>
      </c>
      <c r="E210" s="56">
        <v>82</v>
      </c>
      <c r="F210" s="81">
        <v>3212.5</v>
      </c>
    </row>
    <row r="211" spans="1:6" outlineLevel="1" x14ac:dyDescent="0.25">
      <c r="A211" s="56"/>
      <c r="B211" s="82" t="s">
        <v>195</v>
      </c>
      <c r="C211" s="56"/>
      <c r="D211" s="90">
        <f>SUBTOTAL(9,D210:D210)</f>
        <v>4</v>
      </c>
      <c r="E211" s="90">
        <f>SUBTOTAL(9,E210:E210)</f>
        <v>82</v>
      </c>
      <c r="F211" s="91">
        <f>SUBTOTAL(9,F210:F210)</f>
        <v>3212.5</v>
      </c>
    </row>
    <row r="212" spans="1:6" outlineLevel="2" x14ac:dyDescent="0.25">
      <c r="A212" s="56" t="s">
        <v>221</v>
      </c>
      <c r="B212" s="56" t="s">
        <v>222</v>
      </c>
      <c r="C212" s="56" t="s">
        <v>251</v>
      </c>
      <c r="D212" s="56">
        <v>3</v>
      </c>
      <c r="E212" s="56">
        <v>38</v>
      </c>
      <c r="F212" s="81">
        <v>2213</v>
      </c>
    </row>
    <row r="213" spans="1:6" outlineLevel="1" x14ac:dyDescent="0.25">
      <c r="A213" s="56"/>
      <c r="B213" s="82" t="s">
        <v>223</v>
      </c>
      <c r="C213" s="56"/>
      <c r="D213" s="90">
        <f>SUBTOTAL(9,D212:D212)</f>
        <v>3</v>
      </c>
      <c r="E213" s="90">
        <f>SUBTOTAL(9,E212:E212)</f>
        <v>38</v>
      </c>
      <c r="F213" s="91">
        <f>SUBTOTAL(9,F212:F212)</f>
        <v>2213</v>
      </c>
    </row>
    <row r="214" spans="1:6" outlineLevel="2" x14ac:dyDescent="0.25">
      <c r="A214" s="56" t="s">
        <v>187</v>
      </c>
      <c r="B214" s="56" t="s">
        <v>188</v>
      </c>
      <c r="C214" s="56" t="s">
        <v>237</v>
      </c>
      <c r="D214" s="56">
        <v>2</v>
      </c>
      <c r="E214" s="56">
        <v>3</v>
      </c>
      <c r="F214" s="81">
        <v>1889</v>
      </c>
    </row>
    <row r="215" spans="1:6" outlineLevel="1" x14ac:dyDescent="0.25">
      <c r="A215" s="56"/>
      <c r="B215" s="82" t="s">
        <v>189</v>
      </c>
      <c r="C215" s="56"/>
      <c r="D215" s="90">
        <f>SUBTOTAL(9,D214:D214)</f>
        <v>2</v>
      </c>
      <c r="E215" s="90">
        <f>SUBTOTAL(9,E214:E214)</f>
        <v>3</v>
      </c>
      <c r="F215" s="91">
        <f>SUBTOTAL(9,F214:F214)</f>
        <v>1889</v>
      </c>
    </row>
    <row r="216" spans="1:6" outlineLevel="2" x14ac:dyDescent="0.25">
      <c r="A216" s="56" t="s">
        <v>166</v>
      </c>
      <c r="B216" s="56" t="s">
        <v>167</v>
      </c>
      <c r="C216" s="56" t="s">
        <v>232</v>
      </c>
      <c r="D216" s="56">
        <v>4</v>
      </c>
      <c r="E216" s="56">
        <v>113</v>
      </c>
      <c r="F216" s="81">
        <v>1767</v>
      </c>
    </row>
    <row r="217" spans="1:6" outlineLevel="1" x14ac:dyDescent="0.25">
      <c r="A217" s="56"/>
      <c r="B217" s="82" t="s">
        <v>168</v>
      </c>
      <c r="C217" s="56"/>
      <c r="D217" s="90">
        <f>SUBTOTAL(9,D216:D216)</f>
        <v>4</v>
      </c>
      <c r="E217" s="90">
        <f>SUBTOTAL(9,E216:E216)</f>
        <v>113</v>
      </c>
      <c r="F217" s="91">
        <f>SUBTOTAL(9,F216:F216)</f>
        <v>1767</v>
      </c>
    </row>
    <row r="218" spans="1:6" outlineLevel="2" x14ac:dyDescent="0.25">
      <c r="A218" s="56" t="s">
        <v>73</v>
      </c>
      <c r="B218" s="56" t="s">
        <v>74</v>
      </c>
      <c r="C218" s="56" t="s">
        <v>241</v>
      </c>
      <c r="D218" s="56">
        <v>3</v>
      </c>
      <c r="E218" s="56">
        <v>45</v>
      </c>
      <c r="F218" s="81">
        <v>1601.5</v>
      </c>
    </row>
    <row r="219" spans="1:6" outlineLevel="1" x14ac:dyDescent="0.25">
      <c r="A219" s="56"/>
      <c r="B219" s="82" t="s">
        <v>75</v>
      </c>
      <c r="C219" s="56"/>
      <c r="D219" s="90">
        <f>SUBTOTAL(9,D218:D218)</f>
        <v>3</v>
      </c>
      <c r="E219" s="90">
        <f>SUBTOTAL(9,E218:E218)</f>
        <v>45</v>
      </c>
      <c r="F219" s="91">
        <f>SUBTOTAL(9,F218:F218)</f>
        <v>1601.5</v>
      </c>
    </row>
    <row r="220" spans="1:6" outlineLevel="2" x14ac:dyDescent="0.25">
      <c r="A220" s="56" t="s">
        <v>199</v>
      </c>
      <c r="B220" s="56" t="s">
        <v>200</v>
      </c>
      <c r="C220" s="56" t="s">
        <v>234</v>
      </c>
      <c r="D220" s="56">
        <v>4</v>
      </c>
      <c r="E220" s="56">
        <v>4</v>
      </c>
      <c r="F220" s="81">
        <v>1185</v>
      </c>
    </row>
    <row r="221" spans="1:6" outlineLevel="1" x14ac:dyDescent="0.25">
      <c r="A221" s="56"/>
      <c r="B221" s="82" t="s">
        <v>201</v>
      </c>
      <c r="C221" s="56"/>
      <c r="D221" s="90">
        <f>SUBTOTAL(9,D220:D220)</f>
        <v>4</v>
      </c>
      <c r="E221" s="90">
        <f>SUBTOTAL(9,E220:E220)</f>
        <v>4</v>
      </c>
      <c r="F221" s="91">
        <f>SUBTOTAL(9,F220:F220)</f>
        <v>1185</v>
      </c>
    </row>
    <row r="222" spans="1:6" outlineLevel="2" x14ac:dyDescent="0.25">
      <c r="A222" s="56" t="s">
        <v>154</v>
      </c>
      <c r="B222" s="56" t="s">
        <v>155</v>
      </c>
      <c r="C222" s="56" t="s">
        <v>233</v>
      </c>
      <c r="D222" s="56">
        <v>2</v>
      </c>
      <c r="E222" s="56">
        <v>73</v>
      </c>
      <c r="F222" s="81">
        <v>877</v>
      </c>
    </row>
    <row r="223" spans="1:6" outlineLevel="1" x14ac:dyDescent="0.25">
      <c r="A223" s="56"/>
      <c r="B223" s="82" t="s">
        <v>156</v>
      </c>
      <c r="C223" s="56"/>
      <c r="D223" s="90">
        <f>SUBTOTAL(9,D222:D222)</f>
        <v>2</v>
      </c>
      <c r="E223" s="90">
        <f>SUBTOTAL(9,E222:E222)</f>
        <v>73</v>
      </c>
      <c r="F223" s="91">
        <f>SUBTOTAL(9,F222:F222)</f>
        <v>877</v>
      </c>
    </row>
    <row r="224" spans="1:6" outlineLevel="2" x14ac:dyDescent="0.25">
      <c r="A224" s="56" t="s">
        <v>184</v>
      </c>
      <c r="B224" s="56" t="s">
        <v>185</v>
      </c>
      <c r="C224" s="56" t="s">
        <v>245</v>
      </c>
      <c r="D224" s="56">
        <v>5</v>
      </c>
      <c r="E224" s="56">
        <v>8</v>
      </c>
      <c r="F224" s="81">
        <v>798.2</v>
      </c>
    </row>
    <row r="225" spans="1:6" outlineLevel="1" x14ac:dyDescent="0.25">
      <c r="A225" s="56"/>
      <c r="B225" s="82" t="s">
        <v>186</v>
      </c>
      <c r="C225" s="56"/>
      <c r="D225" s="90">
        <f>SUBTOTAL(9,D224:D224)</f>
        <v>5</v>
      </c>
      <c r="E225" s="90">
        <f>SUBTOTAL(9,E224:E224)</f>
        <v>8</v>
      </c>
      <c r="F225" s="91">
        <f>SUBTOTAL(9,F224:F224)</f>
        <v>798.2</v>
      </c>
    </row>
    <row r="226" spans="1:6" outlineLevel="2" x14ac:dyDescent="0.25">
      <c r="A226" s="56" t="s">
        <v>175</v>
      </c>
      <c r="B226" s="56" t="s">
        <v>176</v>
      </c>
      <c r="C226" s="56" t="s">
        <v>250</v>
      </c>
      <c r="D226" s="56">
        <v>4</v>
      </c>
      <c r="E226" s="56">
        <v>5</v>
      </c>
      <c r="F226" s="81">
        <v>606</v>
      </c>
    </row>
    <row r="227" spans="1:6" outlineLevel="1" x14ac:dyDescent="0.25">
      <c r="A227" s="56"/>
      <c r="B227" s="82" t="s">
        <v>177</v>
      </c>
      <c r="C227" s="56"/>
      <c r="D227" s="90">
        <f>SUBTOTAL(9,D226:D226)</f>
        <v>4</v>
      </c>
      <c r="E227" s="90">
        <f>SUBTOTAL(9,E226:E226)</f>
        <v>5</v>
      </c>
      <c r="F227" s="91">
        <f>SUBTOTAL(9,F226:F226)</f>
        <v>606</v>
      </c>
    </row>
    <row r="228" spans="1:6" outlineLevel="2" x14ac:dyDescent="0.25">
      <c r="A228" s="56" t="s">
        <v>202</v>
      </c>
      <c r="B228" s="56" t="s">
        <v>203</v>
      </c>
      <c r="C228" s="56" t="s">
        <v>251</v>
      </c>
      <c r="D228" s="56">
        <v>2</v>
      </c>
      <c r="E228" s="56">
        <v>17</v>
      </c>
      <c r="F228" s="81">
        <v>368</v>
      </c>
    </row>
    <row r="229" spans="1:6" outlineLevel="2" x14ac:dyDescent="0.25">
      <c r="A229" s="56" t="s">
        <v>202</v>
      </c>
      <c r="B229" s="56" t="s">
        <v>203</v>
      </c>
      <c r="C229" s="56" t="s">
        <v>232</v>
      </c>
      <c r="D229" s="56">
        <v>2</v>
      </c>
      <c r="E229" s="56">
        <v>14</v>
      </c>
      <c r="F229" s="81">
        <v>213</v>
      </c>
    </row>
    <row r="230" spans="1:6" outlineLevel="1" x14ac:dyDescent="0.25">
      <c r="A230" s="56"/>
      <c r="B230" s="82" t="s">
        <v>204</v>
      </c>
      <c r="C230" s="56"/>
      <c r="D230" s="90">
        <f>SUBTOTAL(9,D228:D229)</f>
        <v>4</v>
      </c>
      <c r="E230" s="90">
        <f>SUBTOTAL(9,E228:E229)</f>
        <v>31</v>
      </c>
      <c r="F230" s="91">
        <f>SUBTOTAL(9,F228:F229)</f>
        <v>581</v>
      </c>
    </row>
    <row r="231" spans="1:6" outlineLevel="2" collapsed="1" x14ac:dyDescent="0.25">
      <c r="A231" s="56" t="s">
        <v>126</v>
      </c>
      <c r="B231" s="56" t="s">
        <v>125</v>
      </c>
      <c r="C231" s="56" t="s">
        <v>246</v>
      </c>
      <c r="D231" s="56">
        <v>8</v>
      </c>
      <c r="E231" s="56">
        <v>21</v>
      </c>
      <c r="F231" s="81">
        <v>474.95</v>
      </c>
    </row>
    <row r="232" spans="1:6" outlineLevel="1" x14ac:dyDescent="0.25">
      <c r="A232" s="56"/>
      <c r="B232" s="82" t="s">
        <v>127</v>
      </c>
      <c r="C232" s="56"/>
      <c r="D232" s="90">
        <f>SUBTOTAL(9,D231:D231)</f>
        <v>8</v>
      </c>
      <c r="E232" s="90">
        <f>SUBTOTAL(9,E231:E231)</f>
        <v>21</v>
      </c>
      <c r="F232" s="91">
        <f>SUBTOTAL(9,F231:F231)</f>
        <v>474.95</v>
      </c>
    </row>
    <row r="233" spans="1:6" outlineLevel="2" collapsed="1" x14ac:dyDescent="0.25">
      <c r="A233" s="56" t="s">
        <v>163</v>
      </c>
      <c r="B233" s="56" t="s">
        <v>164</v>
      </c>
      <c r="C233" s="56" t="s">
        <v>248</v>
      </c>
      <c r="D233" s="56">
        <v>1</v>
      </c>
      <c r="E233" s="56">
        <v>59</v>
      </c>
      <c r="F233" s="81">
        <v>440</v>
      </c>
    </row>
    <row r="234" spans="1:6" outlineLevel="1" x14ac:dyDescent="0.25">
      <c r="A234" s="56"/>
      <c r="B234" s="82" t="s">
        <v>165</v>
      </c>
      <c r="C234" s="56"/>
      <c r="D234" s="90">
        <f>SUBTOTAL(9,D233:D233)</f>
        <v>1</v>
      </c>
      <c r="E234" s="90">
        <f>SUBTOTAL(9,E233:E233)</f>
        <v>59</v>
      </c>
      <c r="F234" s="91">
        <f>SUBTOTAL(9,F233:F233)</f>
        <v>440</v>
      </c>
    </row>
    <row r="235" spans="1:6" outlineLevel="2" x14ac:dyDescent="0.25">
      <c r="A235" s="56" t="s">
        <v>205</v>
      </c>
      <c r="B235" s="56" t="s">
        <v>206</v>
      </c>
      <c r="C235" s="56" t="s">
        <v>251</v>
      </c>
      <c r="D235" s="56">
        <v>2</v>
      </c>
      <c r="E235" s="56">
        <v>18</v>
      </c>
      <c r="F235" s="81">
        <v>427.45</v>
      </c>
    </row>
    <row r="236" spans="1:6" outlineLevel="1" x14ac:dyDescent="0.25">
      <c r="A236" s="56"/>
      <c r="B236" s="82" t="s">
        <v>207</v>
      </c>
      <c r="C236" s="56"/>
      <c r="D236" s="90">
        <f>SUBTOTAL(9,D235:D235)</f>
        <v>2</v>
      </c>
      <c r="E236" s="90">
        <f>SUBTOTAL(9,E235:E235)</f>
        <v>18</v>
      </c>
      <c r="F236" s="91">
        <f>SUBTOTAL(9,F235:F235)</f>
        <v>427.45</v>
      </c>
    </row>
    <row r="237" spans="1:6" outlineLevel="2" collapsed="1" x14ac:dyDescent="0.25">
      <c r="A237" s="56" t="s">
        <v>94</v>
      </c>
      <c r="B237" s="56" t="s">
        <v>95</v>
      </c>
      <c r="C237" s="56" t="s">
        <v>232</v>
      </c>
      <c r="D237" s="56">
        <v>1</v>
      </c>
      <c r="E237" s="56">
        <v>3</v>
      </c>
      <c r="F237" s="81">
        <v>422</v>
      </c>
    </row>
    <row r="238" spans="1:6" outlineLevel="1" x14ac:dyDescent="0.25">
      <c r="A238" s="56"/>
      <c r="B238" s="82" t="s">
        <v>96</v>
      </c>
      <c r="C238" s="56"/>
      <c r="D238" s="90">
        <f>SUBTOTAL(9,D237:D237)</f>
        <v>1</v>
      </c>
      <c r="E238" s="90">
        <f>SUBTOTAL(9,E237:E237)</f>
        <v>3</v>
      </c>
      <c r="F238" s="91">
        <f>SUBTOTAL(9,F237:F237)</f>
        <v>422</v>
      </c>
    </row>
    <row r="239" spans="1:6" outlineLevel="2" collapsed="1" x14ac:dyDescent="0.25">
      <c r="A239" s="56" t="s">
        <v>134</v>
      </c>
      <c r="B239" s="56" t="s">
        <v>135</v>
      </c>
      <c r="C239" s="56" t="s">
        <v>252</v>
      </c>
      <c r="D239" s="56">
        <v>1</v>
      </c>
      <c r="E239" s="56">
        <v>27</v>
      </c>
      <c r="F239" s="81">
        <v>286</v>
      </c>
    </row>
    <row r="240" spans="1:6" outlineLevel="1" x14ac:dyDescent="0.25">
      <c r="A240" s="56"/>
      <c r="B240" s="82" t="s">
        <v>136</v>
      </c>
      <c r="C240" s="56"/>
      <c r="D240" s="90">
        <f>SUBTOTAL(9,D239:D239)</f>
        <v>1</v>
      </c>
      <c r="E240" s="90">
        <f>SUBTOTAL(9,E239:E239)</f>
        <v>27</v>
      </c>
      <c r="F240" s="91">
        <f>SUBTOTAL(9,F239:F239)</f>
        <v>286</v>
      </c>
    </row>
    <row r="241" spans="1:6" outlineLevel="2" x14ac:dyDescent="0.25">
      <c r="A241" s="56" t="s">
        <v>160</v>
      </c>
      <c r="B241" s="56" t="s">
        <v>161</v>
      </c>
      <c r="C241" s="56" t="s">
        <v>251</v>
      </c>
      <c r="D241" s="56">
        <v>1</v>
      </c>
      <c r="E241" s="56">
        <v>1</v>
      </c>
      <c r="F241" s="81">
        <v>1.1000000000000001</v>
      </c>
    </row>
    <row r="242" spans="1:6" outlineLevel="2" x14ac:dyDescent="0.25">
      <c r="A242" s="56" t="s">
        <v>160</v>
      </c>
      <c r="B242" s="56" t="s">
        <v>161</v>
      </c>
      <c r="C242" s="56" t="s">
        <v>232</v>
      </c>
      <c r="D242" s="56">
        <v>5</v>
      </c>
      <c r="E242" s="56">
        <v>11</v>
      </c>
      <c r="F242" s="81">
        <v>262.8</v>
      </c>
    </row>
    <row r="243" spans="1:6" outlineLevel="1" x14ac:dyDescent="0.25">
      <c r="A243" s="56"/>
      <c r="B243" s="82" t="s">
        <v>162</v>
      </c>
      <c r="C243" s="56"/>
      <c r="D243" s="90">
        <f>SUBTOTAL(9,D241:D242)</f>
        <v>6</v>
      </c>
      <c r="E243" s="90">
        <f>SUBTOTAL(9,E241:E242)</f>
        <v>12</v>
      </c>
      <c r="F243" s="91">
        <f>SUBTOTAL(9,F241:F242)</f>
        <v>263.90000000000003</v>
      </c>
    </row>
    <row r="244" spans="1:6" outlineLevel="2" x14ac:dyDescent="0.25">
      <c r="A244" s="56" t="s">
        <v>85</v>
      </c>
      <c r="B244" s="56" t="s">
        <v>86</v>
      </c>
      <c r="C244" s="56" t="s">
        <v>260</v>
      </c>
      <c r="D244" s="56">
        <v>1</v>
      </c>
      <c r="E244" s="56">
        <v>1</v>
      </c>
      <c r="F244" s="81">
        <v>150</v>
      </c>
    </row>
    <row r="245" spans="1:6" outlineLevel="1" x14ac:dyDescent="0.25">
      <c r="A245" s="56"/>
      <c r="B245" s="82" t="s">
        <v>87</v>
      </c>
      <c r="C245" s="56"/>
      <c r="D245" s="90">
        <f>SUBTOTAL(9,D244:D244)</f>
        <v>1</v>
      </c>
      <c r="E245" s="90">
        <f>SUBTOTAL(9,E244:E244)</f>
        <v>1</v>
      </c>
      <c r="F245" s="91">
        <f>SUBTOTAL(9,F244:F244)</f>
        <v>150</v>
      </c>
    </row>
    <row r="246" spans="1:6" outlineLevel="2" x14ac:dyDescent="0.25">
      <c r="A246" s="56" t="s">
        <v>196</v>
      </c>
      <c r="B246" s="56" t="s">
        <v>197</v>
      </c>
      <c r="C246" s="56" t="s">
        <v>232</v>
      </c>
      <c r="D246" s="56">
        <v>1</v>
      </c>
      <c r="E246" s="56">
        <v>18</v>
      </c>
      <c r="F246" s="81">
        <v>109</v>
      </c>
    </row>
    <row r="247" spans="1:6" outlineLevel="1" x14ac:dyDescent="0.25">
      <c r="A247" s="56"/>
      <c r="B247" s="82" t="s">
        <v>198</v>
      </c>
      <c r="C247" s="56"/>
      <c r="D247" s="90">
        <f>SUBTOTAL(9,D246:D246)</f>
        <v>1</v>
      </c>
      <c r="E247" s="90">
        <f>SUBTOTAL(9,E246:E246)</f>
        <v>18</v>
      </c>
      <c r="F247" s="91">
        <f>SUBTOTAL(9,F246:F246)</f>
        <v>109</v>
      </c>
    </row>
    <row r="248" spans="1:6" x14ac:dyDescent="0.25">
      <c r="A248" s="56"/>
      <c r="B248" s="85" t="s">
        <v>208</v>
      </c>
      <c r="C248" s="86"/>
      <c r="D248" s="92">
        <f>SUBTOTAL(9,D2:D246)</f>
        <v>6627</v>
      </c>
      <c r="E248" s="92">
        <f>SUBTOTAL(9,E2:E246)</f>
        <v>203735</v>
      </c>
      <c r="F248" s="92">
        <f>SUBTOTAL(9,F2:F246)</f>
        <v>7494786.8150000013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Historico</vt:lpstr>
      <vt:lpstr>Perecedero</vt:lpstr>
      <vt:lpstr>DESTINOS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vcigarroa</dc:creator>
  <cp:lastModifiedBy>AGUERO, Natalia</cp:lastModifiedBy>
  <dcterms:created xsi:type="dcterms:W3CDTF">2013-08-09T19:14:51Z</dcterms:created>
  <dcterms:modified xsi:type="dcterms:W3CDTF">2016-10-17T19:07:33Z</dcterms:modified>
</cp:coreProperties>
</file>